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сводка\Сводка 2026 год\июль\"/>
    </mc:Choice>
  </mc:AlternateContent>
  <xr:revisionPtr revIDLastSave="0" documentId="13_ncr:1_{3653A3D8-5C17-413A-A0F4-648A3A1F8EA4}" xr6:coauthVersionLast="47" xr6:coauthVersionMax="47" xr10:uidLastSave="{00000000-0000-0000-0000-000000000000}"/>
  <bookViews>
    <workbookView xWindow="14625" yWindow="90" windowWidth="12240" windowHeight="15390" firstSheet="1" activeTab="1" xr2:uid="{00000000-000D-0000-FFFF-FFFF00000000}"/>
  </bookViews>
  <sheets>
    <sheet name="Центральный аппарат" sheetId="1" r:id="rId1"/>
    <sheet name="Центральный аппарат (2)" sheetId="5" r:id="rId2"/>
    <sheet name="МРУ Бишкек, Чуй, Талас" sheetId="2" r:id="rId3"/>
    <sheet name="МРУ Ош,Баткен,Жалал-Абад" sheetId="3" r:id="rId4"/>
    <sheet name="МРУ Иссык-Куль,Нарын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8" i="4" l="1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D83" i="4"/>
  <c r="C83" i="4"/>
  <c r="E82" i="4"/>
  <c r="E81" i="4"/>
  <c r="E80" i="4"/>
  <c r="E79" i="4"/>
  <c r="D78" i="4"/>
  <c r="E78" i="4" s="1"/>
  <c r="C78" i="4"/>
  <c r="E77" i="4"/>
  <c r="E76" i="4"/>
  <c r="E75" i="4"/>
  <c r="E74" i="4"/>
  <c r="E73" i="4"/>
  <c r="E72" i="4"/>
  <c r="E71" i="4"/>
  <c r="E70" i="4"/>
  <c r="D69" i="4"/>
  <c r="E69" i="4" s="1"/>
  <c r="C69" i="4"/>
  <c r="E68" i="4"/>
  <c r="E67" i="4"/>
  <c r="E66" i="4"/>
  <c r="E65" i="4"/>
  <c r="E64" i="4"/>
  <c r="D63" i="4"/>
  <c r="E63" i="4" s="1"/>
  <c r="C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D47" i="4"/>
  <c r="C47" i="4"/>
  <c r="E46" i="4"/>
  <c r="E45" i="4"/>
  <c r="E44" i="4"/>
  <c r="E43" i="4"/>
  <c r="E42" i="4"/>
  <c r="E41" i="4"/>
  <c r="E40" i="4"/>
  <c r="E39" i="4"/>
  <c r="D38" i="4"/>
  <c r="E38" i="4" s="1"/>
  <c r="C38" i="4"/>
  <c r="E37" i="4"/>
  <c r="E36" i="4"/>
  <c r="E35" i="4"/>
  <c r="E34" i="4"/>
  <c r="E33" i="4"/>
  <c r="E32" i="4"/>
  <c r="E31" i="4"/>
  <c r="E30" i="4"/>
  <c r="E29" i="4"/>
  <c r="D28" i="4"/>
  <c r="E28" i="4" s="1"/>
  <c r="C28" i="4"/>
  <c r="E27" i="4"/>
  <c r="E26" i="4"/>
  <c r="E25" i="4"/>
  <c r="E24" i="4"/>
  <c r="E23" i="4"/>
  <c r="E22" i="4"/>
  <c r="E21" i="4"/>
  <c r="E20" i="4"/>
  <c r="E19" i="4"/>
  <c r="E18" i="4"/>
  <c r="E17" i="4"/>
  <c r="D17" i="4"/>
  <c r="C17" i="4"/>
  <c r="D16" i="4"/>
  <c r="E16" i="4" s="1"/>
  <c r="C16" i="4"/>
  <c r="D15" i="4"/>
  <c r="E15" i="4" s="1"/>
  <c r="C15" i="4"/>
  <c r="C10" i="4" s="1"/>
  <c r="D14" i="4"/>
  <c r="E14" i="4" s="1"/>
  <c r="C14" i="4"/>
  <c r="C9" i="4" s="1"/>
  <c r="D13" i="4"/>
  <c r="E13" i="4" s="1"/>
  <c r="C13" i="4"/>
  <c r="D12" i="4"/>
  <c r="E12" i="4" s="1"/>
  <c r="C12" i="4"/>
  <c r="C7" i="4" s="1"/>
  <c r="C11" i="4"/>
  <c r="D9" i="4"/>
  <c r="C8" i="4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E83" i="3"/>
  <c r="F83" i="3" s="1"/>
  <c r="D83" i="3"/>
  <c r="C83" i="3"/>
  <c r="F82" i="3"/>
  <c r="F81" i="3"/>
  <c r="F80" i="3"/>
  <c r="F79" i="3"/>
  <c r="E78" i="3"/>
  <c r="F78" i="3" s="1"/>
  <c r="D78" i="3"/>
  <c r="C78" i="3"/>
  <c r="F77" i="3"/>
  <c r="F76" i="3"/>
  <c r="F75" i="3"/>
  <c r="F74" i="3"/>
  <c r="F73" i="3"/>
  <c r="F72" i="3"/>
  <c r="F71" i="3"/>
  <c r="F70" i="3"/>
  <c r="E69" i="3"/>
  <c r="F69" i="3" s="1"/>
  <c r="D69" i="3"/>
  <c r="C69" i="3"/>
  <c r="F68" i="3"/>
  <c r="F67" i="3"/>
  <c r="F66" i="3"/>
  <c r="F65" i="3"/>
  <c r="F64" i="3"/>
  <c r="F63" i="3"/>
  <c r="E63" i="3"/>
  <c r="D63" i="3"/>
  <c r="C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E47" i="3"/>
  <c r="F47" i="3" s="1"/>
  <c r="D47" i="3"/>
  <c r="C47" i="3"/>
  <c r="F46" i="3"/>
  <c r="F45" i="3"/>
  <c r="F44" i="3"/>
  <c r="F43" i="3"/>
  <c r="F42" i="3"/>
  <c r="F41" i="3"/>
  <c r="F40" i="3"/>
  <c r="F39" i="3"/>
  <c r="E38" i="3"/>
  <c r="F38" i="3" s="1"/>
  <c r="D38" i="3"/>
  <c r="C38" i="3"/>
  <c r="F37" i="3"/>
  <c r="F36" i="3"/>
  <c r="F35" i="3"/>
  <c r="F34" i="3"/>
  <c r="F33" i="3"/>
  <c r="F32" i="3"/>
  <c r="F31" i="3"/>
  <c r="F30" i="3"/>
  <c r="F29" i="3"/>
  <c r="F28" i="3"/>
  <c r="E28" i="3"/>
  <c r="D28" i="3"/>
  <c r="C28" i="3"/>
  <c r="C12" i="3" s="1"/>
  <c r="C7" i="3" s="1"/>
  <c r="F27" i="3"/>
  <c r="F26" i="3"/>
  <c r="F25" i="3"/>
  <c r="F24" i="3"/>
  <c r="F23" i="3"/>
  <c r="F22" i="3"/>
  <c r="F21" i="3"/>
  <c r="F20" i="3"/>
  <c r="F19" i="3"/>
  <c r="F18" i="3"/>
  <c r="E17" i="3"/>
  <c r="D17" i="3"/>
  <c r="F17" i="3" s="1"/>
  <c r="C17" i="3"/>
  <c r="E16" i="3"/>
  <c r="D16" i="3"/>
  <c r="F16" i="3" s="1"/>
  <c r="C16" i="3"/>
  <c r="E15" i="3"/>
  <c r="D15" i="3"/>
  <c r="F15" i="3" s="1"/>
  <c r="C15" i="3"/>
  <c r="E14" i="3"/>
  <c r="D14" i="3"/>
  <c r="F14" i="3" s="1"/>
  <c r="C14" i="3"/>
  <c r="E13" i="3"/>
  <c r="D13" i="3"/>
  <c r="F13" i="3" s="1"/>
  <c r="C13" i="3"/>
  <c r="D12" i="3"/>
  <c r="E11" i="3"/>
  <c r="D11" i="3"/>
  <c r="F11" i="3" s="1"/>
  <c r="C11" i="3"/>
  <c r="E10" i="3"/>
  <c r="D10" i="3"/>
  <c r="F10" i="3" s="1"/>
  <c r="C10" i="3"/>
  <c r="E9" i="3"/>
  <c r="D9" i="3"/>
  <c r="F9" i="3" s="1"/>
  <c r="C9" i="3"/>
  <c r="E8" i="3"/>
  <c r="D8" i="3"/>
  <c r="F8" i="3" s="1"/>
  <c r="C8" i="3"/>
  <c r="D7" i="3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E83" i="2"/>
  <c r="F83" i="2" s="1"/>
  <c r="D83" i="2"/>
  <c r="C83" i="2"/>
  <c r="F82" i="2"/>
  <c r="F81" i="2"/>
  <c r="F80" i="2"/>
  <c r="F79" i="2"/>
  <c r="E78" i="2"/>
  <c r="F78" i="2" s="1"/>
  <c r="D78" i="2"/>
  <c r="C78" i="2"/>
  <c r="F77" i="2"/>
  <c r="F76" i="2"/>
  <c r="F75" i="2"/>
  <c r="F74" i="2"/>
  <c r="F73" i="2"/>
  <c r="F72" i="2"/>
  <c r="F71" i="2"/>
  <c r="F70" i="2"/>
  <c r="E69" i="2"/>
  <c r="F69" i="2" s="1"/>
  <c r="D69" i="2"/>
  <c r="C69" i="2"/>
  <c r="F68" i="2"/>
  <c r="F67" i="2"/>
  <c r="F66" i="2"/>
  <c r="F65" i="2"/>
  <c r="F64" i="2"/>
  <c r="E63" i="2"/>
  <c r="D63" i="2"/>
  <c r="F63" i="2" s="1"/>
  <c r="C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E47" i="2"/>
  <c r="F47" i="2" s="1"/>
  <c r="D47" i="2"/>
  <c r="C47" i="2"/>
  <c r="F46" i="2"/>
  <c r="F45" i="2"/>
  <c r="F44" i="2"/>
  <c r="F43" i="2"/>
  <c r="F42" i="2"/>
  <c r="F41" i="2"/>
  <c r="F40" i="2"/>
  <c r="F39" i="2"/>
  <c r="E38" i="2"/>
  <c r="F38" i="2" s="1"/>
  <c r="D38" i="2"/>
  <c r="C38" i="2"/>
  <c r="C12" i="2" s="1"/>
  <c r="C7" i="2" s="1"/>
  <c r="F37" i="2"/>
  <c r="F36" i="2"/>
  <c r="F35" i="2"/>
  <c r="F34" i="2"/>
  <c r="F33" i="2"/>
  <c r="F32" i="2"/>
  <c r="F31" i="2"/>
  <c r="F30" i="2"/>
  <c r="F29" i="2"/>
  <c r="E28" i="2"/>
  <c r="E12" i="2" s="1"/>
  <c r="D28" i="2"/>
  <c r="F28" i="2" s="1"/>
  <c r="C28" i="2"/>
  <c r="F27" i="2"/>
  <c r="F26" i="2"/>
  <c r="F25" i="2"/>
  <c r="F24" i="2"/>
  <c r="F23" i="2"/>
  <c r="F22" i="2"/>
  <c r="F21" i="2"/>
  <c r="F20" i="2"/>
  <c r="F19" i="2"/>
  <c r="F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G100" i="5"/>
  <c r="G98" i="5"/>
  <c r="G97" i="5"/>
  <c r="G96" i="5"/>
  <c r="G95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F2" i="1"/>
  <c r="E2" i="1"/>
  <c r="D2" i="1"/>
  <c r="C2" i="1"/>
  <c r="E7" i="2" l="1"/>
  <c r="E9" i="4"/>
  <c r="E12" i="3"/>
  <c r="D8" i="4"/>
  <c r="E8" i="4" s="1"/>
  <c r="D7" i="4"/>
  <c r="E7" i="4" s="1"/>
  <c r="D11" i="4"/>
  <c r="E11" i="4" s="1"/>
  <c r="D12" i="2"/>
  <c r="D7" i="2" s="1"/>
  <c r="D10" i="4"/>
  <c r="E10" i="4" s="1"/>
  <c r="F12" i="3" l="1"/>
  <c r="E7" i="3"/>
  <c r="F7" i="3" s="1"/>
  <c r="F12" i="2"/>
  <c r="F7" i="2"/>
</calcChain>
</file>

<file path=xl/sharedStrings.xml><?xml version="1.0" encoding="utf-8"?>
<sst xmlns="http://schemas.openxmlformats.org/spreadsheetml/2006/main" count="688" uniqueCount="162">
  <si>
    <t>№ п/п</t>
  </si>
  <si>
    <t>МРУ по г.Бишкек, Чуйской и Таласской областям</t>
  </si>
  <si>
    <t>МРУ по Иссык-Кульской и Нарынской областям</t>
  </si>
  <si>
    <t>МРУ по Ошской, Жалал-Абадской и Баткенской областям</t>
  </si>
  <si>
    <t>Итого:</t>
  </si>
  <si>
    <t>1.</t>
  </si>
  <si>
    <t>Исполнительная пробация</t>
  </si>
  <si>
    <r>
      <rPr>
        <sz val="10"/>
        <color theme="1"/>
        <rFont val="Times New Roman"/>
        <charset val="204"/>
      </rPr>
      <t>Из них - м</t>
    </r>
    <r>
      <rPr>
        <b/>
        <sz val="10"/>
        <color theme="1"/>
        <rFont val="Times New Roman"/>
        <charset val="204"/>
      </rPr>
      <t>ужчин</t>
    </r>
  </si>
  <si>
    <t xml:space="preserve"> - женщин</t>
  </si>
  <si>
    <t xml:space="preserve"> - несовершеннолетних</t>
  </si>
  <si>
    <t>мальчиков</t>
  </si>
  <si>
    <t>девочек</t>
  </si>
  <si>
    <t>2.</t>
  </si>
  <si>
    <t>По УК КР в ред. 1997 г.</t>
  </si>
  <si>
    <t>2.1</t>
  </si>
  <si>
    <t>ст. 43 УК КР общественные работы</t>
  </si>
  <si>
    <t>2.2</t>
  </si>
  <si>
    <t>ст. 46 УК КР ЛПЗД</t>
  </si>
  <si>
    <t>2.3</t>
  </si>
  <si>
    <t>ст. 46-2 УК КР Исправительные работы</t>
  </si>
  <si>
    <t>2.4</t>
  </si>
  <si>
    <t>ст. 46-3 УК КР Ограничение свободы</t>
  </si>
  <si>
    <t>2.5</t>
  </si>
  <si>
    <t>ст. 63 УК КР Условное осуждение</t>
  </si>
  <si>
    <t>2.6</t>
  </si>
  <si>
    <t>ст. 72 УК КР Отсрочка исполнения наказания</t>
  </si>
  <si>
    <t>3.</t>
  </si>
  <si>
    <t>По УК КР в ред. 2017 г.</t>
  </si>
  <si>
    <t>3.1</t>
  </si>
  <si>
    <t>ст. 65 УК КР Общественные работы</t>
  </si>
  <si>
    <t>3.2</t>
  </si>
  <si>
    <t>ст. 66 УК КР ЛПЗД</t>
  </si>
  <si>
    <t>3.3</t>
  </si>
  <si>
    <t>ст. 67 УК КР Исправительные работы</t>
  </si>
  <si>
    <t>3.4</t>
  </si>
  <si>
    <t>ст. 83 УК КР Пробационный надзор</t>
  </si>
  <si>
    <t>3.5</t>
  </si>
  <si>
    <t>ст. 105 УК КР Ограничение поведения с предупрждением</t>
  </si>
  <si>
    <t>4.</t>
  </si>
  <si>
    <t>По КоП КР в ред. 2017 г.</t>
  </si>
  <si>
    <t>4.1</t>
  </si>
  <si>
    <t>ст. 45 КоП КР Общественные работы</t>
  </si>
  <si>
    <t>4.2</t>
  </si>
  <si>
    <t>ст. 46 КоП КР Ограничение свободы</t>
  </si>
  <si>
    <t>4.3</t>
  </si>
  <si>
    <t>ст. 47 КоП КР ЛПЗД</t>
  </si>
  <si>
    <t>4.4</t>
  </si>
  <si>
    <t>ст. 48 КоП КР Исправительные работы</t>
  </si>
  <si>
    <t>5.</t>
  </si>
  <si>
    <t>Поспенитенциарная пробация</t>
  </si>
  <si>
    <t>5.1</t>
  </si>
  <si>
    <t>ст. 69 УК КР УДО в ред. 1997 года</t>
  </si>
  <si>
    <t>5.2</t>
  </si>
  <si>
    <t>ст. 88 УК КР УДО в ред. 2017 года</t>
  </si>
  <si>
    <t>6.</t>
  </si>
  <si>
    <t>РЭОиТ</t>
  </si>
  <si>
    <t>7.</t>
  </si>
  <si>
    <t>Резонансные дела</t>
  </si>
  <si>
    <t>8.</t>
  </si>
  <si>
    <t>Поставлено карточек оперативного поручения в ГПС КР</t>
  </si>
  <si>
    <t>9.</t>
  </si>
  <si>
    <t>Снято карточек оперативного поручения с ГПС КР</t>
  </si>
  <si>
    <t>10.</t>
  </si>
  <si>
    <t>Поставлено на учёт за неделю</t>
  </si>
  <si>
    <t>11.</t>
  </si>
  <si>
    <t>Снято с учёта за неделю</t>
  </si>
  <si>
    <t>Начальнику управления учета и мониторинга
Департамента пробации
при Министерстве юстиции Кыргызской Республики 
Б.М. Медетову</t>
  </si>
  <si>
    <t>МРУ по Ошской и Баткенской областям</t>
  </si>
  <si>
    <t>Управления поДжалал-Абадской области</t>
  </si>
  <si>
    <t>Общее количество состоящих на учёте клиентов пробации</t>
  </si>
  <si>
    <t>МРУ ЧБТ*</t>
  </si>
  <si>
    <t xml:space="preserve">   </t>
  </si>
  <si>
    <r>
      <rPr>
        <sz val="10"/>
        <color theme="1"/>
        <rFont val="Times New Roman"/>
        <charset val="204"/>
      </rPr>
      <t xml:space="preserve">Из них </t>
    </r>
    <r>
      <rPr>
        <b/>
        <sz val="10"/>
        <color theme="1"/>
        <rFont val="Times New Roman"/>
        <charset val="204"/>
      </rPr>
      <t>- мужчин</t>
    </r>
  </si>
  <si>
    <t>2.1.1</t>
  </si>
  <si>
    <t>2.1.2</t>
  </si>
  <si>
    <t>2.1.3</t>
  </si>
  <si>
    <t>2.1.4</t>
  </si>
  <si>
    <t>2.1.5</t>
  </si>
  <si>
    <t>2.1.7</t>
  </si>
  <si>
    <t>2.2.1</t>
  </si>
  <si>
    <t>2.2.2</t>
  </si>
  <si>
    <t>2.2.3</t>
  </si>
  <si>
    <t>2.2.4</t>
  </si>
  <si>
    <t>2.2.5</t>
  </si>
  <si>
    <r>
      <rPr>
        <sz val="10"/>
        <color theme="1"/>
        <rFont val="Times New Roman"/>
        <charset val="204"/>
      </rPr>
      <t>Из них -</t>
    </r>
    <r>
      <rPr>
        <b/>
        <sz val="10"/>
        <color theme="1"/>
        <rFont val="Times New Roman"/>
        <charset val="204"/>
      </rPr>
      <t xml:space="preserve"> мужчин</t>
    </r>
  </si>
  <si>
    <t>2.3.1</t>
  </si>
  <si>
    <t>2.3.2</t>
  </si>
  <si>
    <t>2.3.3</t>
  </si>
  <si>
    <t>2.3.4</t>
  </si>
  <si>
    <r>
      <rPr>
        <sz val="10"/>
        <color theme="1"/>
        <rFont val="Times New Roman"/>
        <charset val="204"/>
      </rPr>
      <t xml:space="preserve">Из них </t>
    </r>
    <r>
      <rPr>
        <b/>
        <sz val="10"/>
        <color theme="1"/>
        <rFont val="Times New Roman"/>
        <charset val="204"/>
      </rPr>
      <t>– мужчин</t>
    </r>
  </si>
  <si>
    <t>По УК КР в ред. 2021 г.</t>
  </si>
  <si>
    <t>2.4.1</t>
  </si>
  <si>
    <t>ст. 61 УК КР Общественные работы</t>
  </si>
  <si>
    <t>*</t>
  </si>
  <si>
    <t>2.4.2</t>
  </si>
  <si>
    <t>ст. 62 УК КР Ограничение свободы</t>
  </si>
  <si>
    <t>2.4.3</t>
  </si>
  <si>
    <t>ст. 63 УК КР ЛПЗД</t>
  </si>
  <si>
    <t>2.4.4</t>
  </si>
  <si>
    <t>ст. 64 УК КР Исправительные работы</t>
  </si>
  <si>
    <t>2.4.5</t>
  </si>
  <si>
    <t>ст. 82 УК КР Пробационный надзор</t>
  </si>
  <si>
    <t>2.4.6</t>
  </si>
  <si>
    <t>ст. 87 УК КР Отсрочка исполнения наказания</t>
  </si>
  <si>
    <t>2.4.7</t>
  </si>
  <si>
    <t>ст. 101 УК КР Ограничение поведения с предупрждением</t>
  </si>
  <si>
    <t>2.4.8</t>
  </si>
  <si>
    <t>ст. 104 Общественные работы, назначаемые детям</t>
  </si>
  <si>
    <t>2.4.9</t>
  </si>
  <si>
    <t>ст. 106 Ограничение свободы, назначемые детям</t>
  </si>
  <si>
    <t>2.4.10</t>
  </si>
  <si>
    <t>ст. 107 Исправительные работы назначенные детям</t>
  </si>
  <si>
    <t>2.4.11</t>
  </si>
  <si>
    <t>ст. 109 Пробационный надзор в отношении ребенка</t>
  </si>
  <si>
    <t>По КоП КР в ред. 2021 г.</t>
  </si>
  <si>
    <t>2.5.1</t>
  </si>
  <si>
    <t>ст. 30 Общественные работы</t>
  </si>
  <si>
    <t>Постпенитенциарная пробация</t>
  </si>
  <si>
    <t>ст. 69 УК КР в ред.1997 г. (УДО)</t>
  </si>
  <si>
    <t>ст. 88 УК КР 2017 г. (УДО)</t>
  </si>
  <si>
    <t>ст. 90 УК КР 2021 г. (УДО)</t>
  </si>
  <si>
    <t>ст. 112 УК КР 2021 (УДО в отношении ребенка)</t>
  </si>
  <si>
    <t>РЭО</t>
  </si>
  <si>
    <t>мальчики</t>
  </si>
  <si>
    <t>девочки</t>
  </si>
  <si>
    <r>
      <rPr>
        <sz val="10"/>
        <color theme="1"/>
        <rFont val="Times New Roman"/>
        <charset val="204"/>
      </rPr>
      <t>Из них</t>
    </r>
    <r>
      <rPr>
        <b/>
        <sz val="10"/>
        <color theme="1"/>
        <rFont val="Times New Roman"/>
        <charset val="204"/>
      </rPr>
      <t xml:space="preserve"> - мужчин</t>
    </r>
  </si>
  <si>
    <t>ОПГ</t>
  </si>
  <si>
    <t>ОПС</t>
  </si>
  <si>
    <t>Клиенты уклоняющиеся от учета и исполнения наказания (по УК КР 1997, 2017 и 2021г.г., КОП КР и Кодекс о правонарушениях КР)</t>
  </si>
  <si>
    <t>Обьявлено в розыск клиентов пробации</t>
  </si>
  <si>
    <t>Количество клиентов несвоевременно явившихся для пост.на учет (ст. 83 ч.1. п.1.)</t>
  </si>
  <si>
    <t>Вынесено предупреждений клиентов пробации</t>
  </si>
  <si>
    <t>12.</t>
  </si>
  <si>
    <t>Поступило из прокуратуры представление на сотрудников</t>
  </si>
  <si>
    <t>13.</t>
  </si>
  <si>
    <t>Поставлено карточек оперативного поручения в ГПС ГКНБ КР</t>
  </si>
  <si>
    <t>14.</t>
  </si>
  <si>
    <t>Снято карточек оперативного поручения с ГПС ГКНБ КР</t>
  </si>
  <si>
    <t>15.</t>
  </si>
  <si>
    <t>Поставлено на учёт за неделю по исполнительной пробации</t>
  </si>
  <si>
    <t>16.</t>
  </si>
  <si>
    <t>Снято с учёта за неделю 
по исполнительной проабции</t>
  </si>
  <si>
    <t>17.</t>
  </si>
  <si>
    <t>Поставлено на учёт за неделю по постпенитенциарной пробации</t>
  </si>
  <si>
    <t>18.</t>
  </si>
  <si>
    <t>Снято с учёта за неделю по постпенитенциарной пробации</t>
  </si>
  <si>
    <t>Ведущий специалист УУиМ</t>
  </si>
  <si>
    <t xml:space="preserve">     И.о. директора
     Департамента пробации
     при Мнистерстве юстиции
     Д. Молдокул уулу</t>
  </si>
  <si>
    <t>Еженедельная сводка Межрегионального управления по г. Бишкек, Чуйской и Таласской областям по линии управления учёта и мониторинга Департамента пробации  на 27.07.2020 год</t>
  </si>
  <si>
    <t>г.Бишкек</t>
  </si>
  <si>
    <t>Чуйская область</t>
  </si>
  <si>
    <t>Таласская область</t>
  </si>
  <si>
    <t>Вынесено предупрждений клиентов пробации</t>
  </si>
  <si>
    <t>И.о. директора
Департамента пробации
при Мнистерстве юстиции
Д. Молдокул уулу</t>
  </si>
  <si>
    <t>Еженедельная сводка Межрегионального управления по Ошской,  Баткенской областям областям по линии управления учёта и мониторинга Департамента пробации  на 27.07.2020 год</t>
  </si>
  <si>
    <t>Заместителю Директора
Департамента пробации
при Мнистерстве юстиции К.Р.
Д.А.Калматову</t>
  </si>
  <si>
    <t>Еженедельная сводка Межрегионального управления по Иссык-Кульской и Нарынской областям по линии управления учёта и мониторинга Департамента пробации  на 30.04.2022 год</t>
  </si>
  <si>
    <t>Иссык-кульская область</t>
  </si>
  <si>
    <t>Нарынская область</t>
  </si>
  <si>
    <t xml:space="preserve"> </t>
  </si>
  <si>
    <t>А.К. Иманалиева</t>
  </si>
  <si>
    <t>Еженедельная сводка по линии управления учёта и мониторинга Департамента пробации  на 01.07.2026 г. (исполнительная и постенитенциарная пробация).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</si>
</sst>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charset val="134"/>
      <scheme val="minor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b/>
      <u/>
      <sz val="11"/>
      <color theme="1"/>
      <name val="Times New Roman"/>
      <charset val="204"/>
    </font>
    <font>
      <b/>
      <sz val="11"/>
      <color rgb="FFFF0000"/>
      <name val="Times New Roman"/>
      <charset val="204"/>
    </font>
    <font>
      <b/>
      <u/>
      <sz val="11"/>
      <color rgb="FFFF0000"/>
      <name val="Times New Roman"/>
      <charset val="204"/>
    </font>
    <font>
      <sz val="10"/>
      <color theme="1"/>
      <name val="Times New Roman"/>
      <charset val="204"/>
    </font>
    <font>
      <b/>
      <sz val="10"/>
      <color rgb="FF000000"/>
      <name val="Times New Roman"/>
      <charset val="204"/>
    </font>
    <font>
      <i/>
      <sz val="11"/>
      <color theme="1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b/>
      <sz val="13"/>
      <color theme="1"/>
      <name val="Times New Roman"/>
      <charset val="204"/>
    </font>
    <font>
      <sz val="13"/>
      <color theme="1"/>
      <name val="Times New Roman"/>
      <charset val="204"/>
    </font>
    <font>
      <b/>
      <sz val="10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b/>
      <sz val="12"/>
      <name val="Calibri"/>
      <charset val="204"/>
      <scheme val="minor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0"/>
      <color rgb="FFFF0000"/>
      <name val="Times New Roman"/>
      <charset val="204"/>
    </font>
    <font>
      <b/>
      <u/>
      <sz val="10"/>
      <color rgb="FFFF0000"/>
      <name val="Times New Roman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rgb="FF000000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6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367">
    <xf numFmtId="0" fontId="0" fillId="0" borderId="0" xfId="0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Protection="1"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49" fontId="6" fillId="2" borderId="5" xfId="0" applyNumberFormat="1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49" fontId="3" fillId="2" borderId="9" xfId="0" applyNumberFormat="1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49" fontId="3" fillId="2" borderId="14" xfId="0" applyNumberFormat="1" applyFont="1" applyFill="1" applyBorder="1" applyAlignment="1" applyProtection="1">
      <alignment horizontal="center" vertical="center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vertical="center" wrapText="1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49" fontId="6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49" fontId="4" fillId="2" borderId="19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left" vertical="center" wrapText="1"/>
      <protection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2" borderId="21" xfId="0" applyFont="1" applyFill="1" applyBorder="1" applyAlignment="1" applyProtection="1">
      <alignment horizontal="center" vertical="center" wrapText="1"/>
      <protection hidden="1"/>
    </xf>
    <xf numFmtId="49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49" fontId="4" fillId="2" borderId="22" xfId="0" applyNumberFormat="1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 applyProtection="1">
      <alignment horizontal="center" vertical="center" wrapText="1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49" fontId="11" fillId="2" borderId="19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left" vertical="center" wrapText="1"/>
      <protection hidden="1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left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5" xfId="0" applyFont="1" applyFill="1" applyBorder="1" applyAlignment="1" applyProtection="1">
      <alignment horizontal="left" vertical="center" wrapText="1"/>
      <protection hidden="1"/>
    </xf>
    <xf numFmtId="49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26" xfId="0" applyFont="1" applyFill="1" applyBorder="1" applyAlignment="1" applyProtection="1">
      <alignment horizontal="center" vertical="center" wrapText="1"/>
      <protection hidden="1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7" fillId="2" borderId="28" xfId="0" applyFont="1" applyFill="1" applyBorder="1" applyAlignment="1" applyProtection="1">
      <alignment horizontal="center" vertical="center" wrapText="1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left" vertical="center" wrapText="1"/>
      <protection hidden="1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hidden="1"/>
    </xf>
    <xf numFmtId="49" fontId="11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9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30" xfId="0" applyFont="1" applyFill="1" applyBorder="1" applyAlignment="1" applyProtection="1">
      <alignment horizontal="left" vertical="center" wrapText="1"/>
      <protection hidden="1"/>
    </xf>
    <xf numFmtId="49" fontId="11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31" xfId="0" applyFont="1" applyFill="1" applyBorder="1" applyAlignment="1" applyProtection="1">
      <alignment horizontal="left" vertical="center" wrapText="1"/>
      <protection hidden="1"/>
    </xf>
    <xf numFmtId="0" fontId="12" fillId="2" borderId="32" xfId="0" applyFont="1" applyFill="1" applyBorder="1" applyAlignment="1" applyProtection="1">
      <alignment horizontal="left" vertical="center" wrapText="1"/>
      <protection hidden="1"/>
    </xf>
    <xf numFmtId="49" fontId="4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left" vertical="center" wrapText="1"/>
      <protection hidden="1"/>
    </xf>
    <xf numFmtId="49" fontId="4" fillId="2" borderId="23" xfId="0" applyNumberFormat="1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9" fontId="11" fillId="2" borderId="19" xfId="0" applyNumberFormat="1" applyFont="1" applyFill="1" applyBorder="1" applyAlignment="1" applyProtection="1">
      <alignment horizontal="center" vertical="center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left" vertical="center" wrapText="1"/>
      <protection hidden="1"/>
    </xf>
    <xf numFmtId="49" fontId="11" fillId="2" borderId="33" xfId="0" applyNumberFormat="1" applyFont="1" applyFill="1" applyBorder="1" applyAlignment="1" applyProtection="1">
      <alignment horizontal="center" vertical="center"/>
      <protection hidden="1"/>
    </xf>
    <xf numFmtId="49" fontId="4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2" borderId="9" xfId="0" applyNumberFormat="1" applyFont="1" applyFill="1" applyBorder="1" applyAlignment="1" applyProtection="1">
      <alignment horizontal="center" vertical="center"/>
      <protection hidden="1"/>
    </xf>
    <xf numFmtId="0" fontId="9" fillId="2" borderId="15" xfId="0" applyFont="1" applyFill="1" applyBorder="1" applyAlignment="1" applyProtection="1">
      <alignment horizontal="left" vertical="center" wrapText="1"/>
      <protection hidden="1"/>
    </xf>
    <xf numFmtId="0" fontId="5" fillId="2" borderId="23" xfId="0" applyFont="1" applyFill="1" applyBorder="1" applyAlignment="1" applyProtection="1">
      <alignment horizontal="left" vertical="center" wrapText="1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29" xfId="0" applyFont="1" applyFill="1" applyBorder="1" applyAlignment="1" applyProtection="1">
      <alignment horizontal="left" vertical="center" wrapText="1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/>
      <protection hidden="1"/>
    </xf>
    <xf numFmtId="49" fontId="11" fillId="2" borderId="9" xfId="0" applyNumberFormat="1" applyFont="1" applyFill="1" applyBorder="1" applyAlignment="1" applyProtection="1">
      <alignment horizontal="center" vertical="center"/>
      <protection hidden="1"/>
    </xf>
    <xf numFmtId="49" fontId="11" fillId="2" borderId="22" xfId="0" applyNumberFormat="1" applyFont="1" applyFill="1" applyBorder="1" applyAlignment="1" applyProtection="1">
      <alignment horizontal="center" vertical="center"/>
      <protection hidden="1"/>
    </xf>
    <xf numFmtId="0" fontId="9" fillId="2" borderId="18" xfId="0" applyFont="1" applyFill="1" applyBorder="1" applyAlignment="1" applyProtection="1">
      <alignment horizontal="left" vertical="center" wrapText="1"/>
      <protection hidden="1"/>
    </xf>
    <xf numFmtId="49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35" xfId="0" applyFont="1" applyFill="1" applyBorder="1" applyAlignment="1" applyProtection="1">
      <alignment horizontal="center" vertical="center" wrapText="1"/>
      <protection hidden="1"/>
    </xf>
    <xf numFmtId="0" fontId="9" fillId="2" borderId="36" xfId="0" applyFont="1" applyFill="1" applyBorder="1" applyAlignment="1" applyProtection="1">
      <alignment horizontal="left" vertical="center" wrapText="1"/>
      <protection hidden="1"/>
    </xf>
    <xf numFmtId="0" fontId="5" fillId="2" borderId="31" xfId="0" applyFont="1" applyFill="1" applyBorder="1" applyAlignment="1" applyProtection="1">
      <alignment horizontal="left" vertical="center" wrapText="1"/>
      <protection hidden="1"/>
    </xf>
    <xf numFmtId="0" fontId="9" fillId="2" borderId="31" xfId="0" applyFont="1" applyFill="1" applyBorder="1" applyAlignment="1" applyProtection="1">
      <alignment horizontal="center" vertical="center" wrapText="1"/>
      <protection hidden="1"/>
    </xf>
    <xf numFmtId="49" fontId="4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37" xfId="0" applyFont="1" applyFill="1" applyBorder="1" applyAlignment="1" applyProtection="1">
      <alignment horizontal="center" vertical="center" wrapText="1"/>
      <protection hidden="1"/>
    </xf>
    <xf numFmtId="49" fontId="3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3" fillId="2" borderId="10" xfId="0" applyNumberFormat="1" applyFont="1" applyFill="1" applyBorder="1" applyAlignment="1" applyProtection="1">
      <alignment horizontal="center" vertical="center"/>
      <protection hidden="1"/>
    </xf>
    <xf numFmtId="0" fontId="5" fillId="2" borderId="31" xfId="0" applyFont="1" applyFill="1" applyBorder="1" applyAlignment="1" applyProtection="1">
      <alignment horizontal="left" wrapText="1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5" xfId="0" applyFont="1" applyFill="1" applyBorder="1" applyAlignment="1" applyProtection="1">
      <alignment horizontal="center" vertical="distributed"/>
      <protection hidden="1"/>
    </xf>
    <xf numFmtId="0" fontId="5" fillId="2" borderId="32" xfId="0" applyFont="1" applyFill="1" applyBorder="1" applyAlignment="1" applyProtection="1">
      <alignment horizontal="left" vertical="center" wrapText="1"/>
      <protection hidden="1"/>
    </xf>
    <xf numFmtId="0" fontId="5" fillId="0" borderId="38" xfId="0" applyFont="1" applyBorder="1" applyAlignment="1" applyProtection="1">
      <alignment horizontal="center" vertical="top" wrapText="1"/>
      <protection hidden="1"/>
    </xf>
    <xf numFmtId="49" fontId="6" fillId="2" borderId="19" xfId="0" applyNumberFormat="1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7" fillId="2" borderId="20" xfId="0" applyFont="1" applyFill="1" applyBorder="1" applyAlignment="1" applyProtection="1">
      <alignment horizontal="center" vertical="center" wrapText="1"/>
      <protection hidden="1"/>
    </xf>
    <xf numFmtId="0" fontId="7" fillId="2" borderId="21" xfId="0" applyFont="1" applyFill="1" applyBorder="1" applyAlignment="1" applyProtection="1">
      <alignment horizontal="center" vertical="center" wrapText="1"/>
      <protection hidden="1"/>
    </xf>
    <xf numFmtId="0" fontId="7" fillId="2" borderId="39" xfId="0" applyFont="1" applyFill="1" applyBorder="1" applyAlignment="1" applyProtection="1">
      <alignment horizontal="center" vertical="center" wrapText="1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 applyProtection="1">
      <alignment horizontal="center" vertical="center" wrapText="1"/>
      <protection hidden="1"/>
    </xf>
    <xf numFmtId="49" fontId="3" fillId="2" borderId="22" xfId="0" applyNumberFormat="1" applyFont="1" applyFill="1" applyBorder="1" applyAlignment="1" applyProtection="1">
      <alignment horizontal="center" vertical="center"/>
      <protection hidden="1"/>
    </xf>
    <xf numFmtId="0" fontId="7" fillId="2" borderId="24" xfId="0" applyFont="1" applyFill="1" applyBorder="1" applyAlignment="1" applyProtection="1">
      <alignment horizontal="center" vertical="center" wrapText="1"/>
      <protection hidden="1"/>
    </xf>
    <xf numFmtId="0" fontId="7" fillId="2" borderId="25" xfId="0" applyFont="1" applyFill="1" applyBorder="1" applyAlignment="1" applyProtection="1">
      <alignment horizontal="center" vertical="center" wrapText="1"/>
      <protection hidden="1"/>
    </xf>
    <xf numFmtId="0" fontId="7" fillId="2" borderId="41" xfId="0" applyFont="1" applyFill="1" applyBorder="1" applyAlignment="1" applyProtection="1">
      <alignment horizontal="center" vertical="center" wrapText="1"/>
      <protection hidden="1"/>
    </xf>
    <xf numFmtId="0" fontId="7" fillId="2" borderId="38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3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40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41" xfId="0" applyFont="1" applyFill="1" applyBorder="1" applyAlignment="1" applyProtection="1">
      <alignment horizontal="center" vertical="center" wrapText="1"/>
      <protection hidden="1"/>
    </xf>
    <xf numFmtId="49" fontId="3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40" xfId="0" applyFont="1" applyFill="1" applyBorder="1" applyAlignment="1" applyProtection="1">
      <alignment horizontal="center" vertical="center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43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hidden="1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41" xfId="0" applyFont="1" applyFill="1" applyBorder="1" applyAlignment="1" applyProtection="1">
      <alignment horizontal="center" vertical="center" wrapText="1"/>
      <protection locked="0"/>
    </xf>
    <xf numFmtId="0" fontId="7" fillId="2" borderId="44" xfId="0" applyFont="1" applyFill="1" applyBorder="1" applyAlignment="1" applyProtection="1">
      <alignment horizontal="center" vertical="center" wrapText="1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7" fillId="2" borderId="29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38" xfId="0" applyFont="1" applyFill="1" applyBorder="1" applyAlignment="1" applyProtection="1">
      <alignment horizontal="center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42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4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4" xfId="0" applyFont="1" applyFill="1" applyBorder="1" applyAlignment="1" applyProtection="1">
      <alignment horizontal="center" vertical="center" wrapText="1"/>
      <protection locked="0"/>
    </xf>
    <xf numFmtId="0" fontId="4" fillId="3" borderId="45" xfId="0" applyFont="1" applyFill="1" applyBorder="1" applyAlignment="1" applyProtection="1">
      <alignment horizontal="center" vertical="center" wrapText="1"/>
      <protection locked="0"/>
    </xf>
    <xf numFmtId="0" fontId="4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47" xfId="0" applyFont="1" applyFill="1" applyBorder="1" applyAlignment="1" applyProtection="1">
      <alignment horizontal="center" vertical="center" wrapText="1"/>
      <protection locked="0"/>
    </xf>
    <xf numFmtId="0" fontId="4" fillId="3" borderId="48" xfId="0" applyFont="1" applyFill="1" applyBorder="1" applyAlignment="1" applyProtection="1">
      <alignment horizontal="center" vertical="center" wrapText="1"/>
      <protection locked="0"/>
    </xf>
    <xf numFmtId="0" fontId="4" fillId="3" borderId="49" xfId="0" applyFont="1" applyFill="1" applyBorder="1" applyAlignment="1" applyProtection="1">
      <alignment horizontal="center" vertical="center" wrapText="1"/>
      <protection locked="0"/>
    </xf>
    <xf numFmtId="0" fontId="4" fillId="3" borderId="5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40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hidden="1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40" xfId="0" applyFont="1" applyBorder="1" applyProtection="1">
      <protection locked="0"/>
    </xf>
    <xf numFmtId="0" fontId="2" fillId="0" borderId="16" xfId="0" applyFont="1" applyBorder="1" applyAlignment="1" applyProtection="1">
      <alignment vertical="distributed"/>
      <protection locked="0"/>
    </xf>
    <xf numFmtId="0" fontId="2" fillId="0" borderId="17" xfId="0" applyFont="1" applyBorder="1" applyAlignment="1" applyProtection="1">
      <alignment horizontal="left" vertical="distributed" indent="2"/>
      <protection locked="0"/>
    </xf>
    <xf numFmtId="0" fontId="2" fillId="0" borderId="43" xfId="0" applyFont="1" applyBorder="1" applyAlignment="1" applyProtection="1">
      <alignment vertical="distributed"/>
      <protection locked="0"/>
    </xf>
    <xf numFmtId="0" fontId="7" fillId="2" borderId="15" xfId="0" applyFont="1" applyFill="1" applyBorder="1" applyAlignment="1" applyProtection="1">
      <alignment horizontal="center" vertical="distributed"/>
      <protection hidden="1"/>
    </xf>
    <xf numFmtId="49" fontId="6" fillId="2" borderId="39" xfId="0" applyNumberFormat="1" applyFont="1" applyFill="1" applyBorder="1" applyAlignment="1" applyProtection="1">
      <alignment horizontal="center" vertical="center"/>
      <protection hidden="1"/>
    </xf>
    <xf numFmtId="49" fontId="3" fillId="2" borderId="40" xfId="0" applyNumberFormat="1" applyFont="1" applyFill="1" applyBorder="1" applyAlignment="1" applyProtection="1">
      <alignment horizontal="center" vertical="center"/>
      <protection hidden="1"/>
    </xf>
    <xf numFmtId="49" fontId="3" fillId="2" borderId="41" xfId="0" applyNumberFormat="1" applyFont="1" applyFill="1" applyBorder="1" applyAlignment="1" applyProtection="1">
      <alignment horizontal="center" vertical="center"/>
      <protection hidden="1"/>
    </xf>
    <xf numFmtId="49" fontId="4" fillId="2" borderId="39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41" xfId="0" applyNumberFormat="1" applyFont="1" applyFill="1" applyBorder="1" applyAlignment="1" applyProtection="1">
      <alignment horizontal="center" vertical="center"/>
      <protection hidden="1"/>
    </xf>
    <xf numFmtId="49" fontId="3" fillId="2" borderId="40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8" xfId="0" applyFont="1" applyFill="1" applyBorder="1" applyAlignment="1" applyProtection="1">
      <alignment horizontal="center" vertical="center" wrapText="1"/>
      <protection locked="0"/>
    </xf>
    <xf numFmtId="49" fontId="11" fillId="2" borderId="39" xfId="0" applyNumberFormat="1" applyFont="1" applyFill="1" applyBorder="1" applyAlignment="1" applyProtection="1">
      <alignment horizontal="center" vertical="center"/>
      <protection hidden="1"/>
    </xf>
    <xf numFmtId="49" fontId="11" fillId="2" borderId="40" xfId="0" applyNumberFormat="1" applyFont="1" applyFill="1" applyBorder="1" applyAlignment="1" applyProtection="1">
      <alignment horizontal="center" vertical="center"/>
      <protection hidden="1"/>
    </xf>
    <xf numFmtId="49" fontId="11" fillId="2" borderId="41" xfId="0" applyNumberFormat="1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14" fillId="2" borderId="15" xfId="0" applyFont="1" applyFill="1" applyBorder="1" applyAlignment="1" applyProtection="1">
      <alignment horizontal="center" vertical="distributed"/>
      <protection hidden="1"/>
    </xf>
    <xf numFmtId="0" fontId="5" fillId="0" borderId="27" xfId="0" applyFont="1" applyBorder="1" applyAlignment="1" applyProtection="1">
      <alignment horizontal="center" vertical="top" wrapText="1"/>
      <protection hidden="1"/>
    </xf>
    <xf numFmtId="0" fontId="5" fillId="0" borderId="28" xfId="0" applyFont="1" applyBorder="1" applyAlignment="1" applyProtection="1">
      <alignment horizontal="center" vertical="top" wrapText="1"/>
      <protection hidden="1"/>
    </xf>
    <xf numFmtId="0" fontId="5" fillId="0" borderId="44" xfId="0" applyFont="1" applyBorder="1" applyAlignment="1" applyProtection="1">
      <alignment horizontal="center" vertical="top" wrapText="1"/>
      <protection hidden="1"/>
    </xf>
    <xf numFmtId="0" fontId="5" fillId="0" borderId="52" xfId="0" applyFont="1" applyBorder="1" applyAlignment="1" applyProtection="1">
      <alignment horizontal="center" vertical="top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5" fillId="2" borderId="19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7" fillId="4" borderId="12" xfId="2" applyFont="1" applyFill="1" applyBorder="1" applyAlignment="1">
      <alignment horizontal="center" vertical="center"/>
    </xf>
    <xf numFmtId="0" fontId="7" fillId="4" borderId="13" xfId="5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vertical="center" wrapText="1"/>
      <protection hidden="1"/>
    </xf>
    <xf numFmtId="0" fontId="7" fillId="4" borderId="10" xfId="5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9" fillId="2" borderId="22" xfId="0" applyFont="1" applyFill="1" applyBorder="1" applyAlignment="1" applyProtection="1">
      <alignment horizontal="center" vertical="center" wrapText="1"/>
      <protection hidden="1"/>
    </xf>
    <xf numFmtId="0" fontId="7" fillId="4" borderId="23" xfId="5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7" fillId="4" borderId="2" xfId="5" applyFont="1" applyFill="1" applyBorder="1" applyAlignment="1">
      <alignment horizontal="center" vertical="center"/>
    </xf>
    <xf numFmtId="0" fontId="17" fillId="0" borderId="0" xfId="0" applyFont="1"/>
    <xf numFmtId="0" fontId="9" fillId="2" borderId="19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2" xfId="2" applyFont="1" applyFill="1" applyBorder="1" applyAlignment="1">
      <alignment horizontal="center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left" vertical="center" wrapText="1"/>
      <protection hidden="1"/>
    </xf>
    <xf numFmtId="0" fontId="7" fillId="4" borderId="6" xfId="5" applyFont="1" applyFill="1" applyBorder="1" applyAlignment="1">
      <alignment horizontal="center" vertical="center" wrapText="1"/>
    </xf>
    <xf numFmtId="0" fontId="12" fillId="2" borderId="9" xfId="0" applyFont="1" applyFill="1" applyBorder="1" applyAlignment="1" applyProtection="1">
      <alignment horizontal="left" vertical="center" wrapText="1"/>
      <protection hidden="1"/>
    </xf>
    <xf numFmtId="0" fontId="7" fillId="4" borderId="13" xfId="5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left" vertical="center" wrapText="1"/>
      <protection hidden="1"/>
    </xf>
    <xf numFmtId="0" fontId="12" fillId="2" borderId="19" xfId="0" applyFont="1" applyFill="1" applyBorder="1" applyAlignment="1" applyProtection="1">
      <alignment horizontal="left" vertical="center" wrapText="1"/>
      <protection hidden="1"/>
    </xf>
    <xf numFmtId="0" fontId="7" fillId="4" borderId="18" xfId="5" applyFont="1" applyFill="1" applyBorder="1" applyAlignment="1">
      <alignment horizontal="center" vertical="center" wrapText="1"/>
    </xf>
    <xf numFmtId="0" fontId="10" fillId="2" borderId="52" xfId="0" applyFont="1" applyFill="1" applyBorder="1" applyAlignment="1" applyProtection="1">
      <alignment horizontal="center" vertical="center" wrapText="1"/>
      <protection hidden="1"/>
    </xf>
    <xf numFmtId="0" fontId="7" fillId="4" borderId="26" xfId="5" applyFont="1" applyFill="1" applyBorder="1" applyAlignment="1">
      <alignment horizontal="center" vertical="center"/>
    </xf>
    <xf numFmtId="0" fontId="7" fillId="4" borderId="6" xfId="5" applyFont="1" applyFill="1" applyBorder="1" applyAlignment="1">
      <alignment horizontal="center" vertical="center"/>
    </xf>
    <xf numFmtId="0" fontId="7" fillId="4" borderId="15" xfId="5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12" fillId="2" borderId="53" xfId="0" applyFont="1" applyFill="1" applyBorder="1" applyAlignment="1" applyProtection="1">
      <alignment horizontal="left" vertical="center" wrapText="1"/>
      <protection hidden="1"/>
    </xf>
    <xf numFmtId="0" fontId="12" fillId="2" borderId="54" xfId="0" applyFont="1" applyFill="1" applyBorder="1" applyAlignment="1" applyProtection="1">
      <alignment horizontal="left" vertical="center" wrapText="1"/>
      <protection hidden="1"/>
    </xf>
    <xf numFmtId="0" fontId="12" fillId="2" borderId="55" xfId="0" applyFont="1" applyFill="1" applyBorder="1" applyAlignment="1" applyProtection="1">
      <alignment horizontal="left" vertical="center" wrapText="1"/>
      <protection hidden="1"/>
    </xf>
    <xf numFmtId="0" fontId="9" fillId="2" borderId="5" xfId="0" applyFont="1" applyFill="1" applyBorder="1" applyAlignment="1" applyProtection="1">
      <alignment horizontal="left" vertical="center" wrapText="1"/>
      <protection hidden="1"/>
    </xf>
    <xf numFmtId="0" fontId="7" fillId="4" borderId="29" xfId="5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horizontal="left" vertical="center" wrapText="1"/>
      <protection hidden="1"/>
    </xf>
    <xf numFmtId="0" fontId="9" fillId="2" borderId="14" xfId="0" applyFont="1" applyFill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 applyProtection="1">
      <alignment horizontal="left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5" xfId="0" applyFont="1" applyFill="1" applyBorder="1" applyAlignment="1" applyProtection="1">
      <alignment horizontal="center" vertical="center" wrapText="1"/>
      <protection hidden="1"/>
    </xf>
    <xf numFmtId="0" fontId="9" fillId="2" borderId="22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9" fillId="2" borderId="56" xfId="0" applyFont="1" applyFill="1" applyBorder="1" applyAlignment="1" applyProtection="1">
      <alignment horizontal="left" vertical="center" wrapText="1"/>
      <protection hidden="1"/>
    </xf>
    <xf numFmtId="0" fontId="10" fillId="2" borderId="57" xfId="0" applyFont="1" applyFill="1" applyBorder="1" applyAlignment="1" applyProtection="1">
      <alignment horizontal="center" vertical="center" wrapText="1"/>
      <protection hidden="1"/>
    </xf>
    <xf numFmtId="0" fontId="9" fillId="2" borderId="58" xfId="0" applyFont="1" applyFill="1" applyBorder="1" applyAlignment="1" applyProtection="1">
      <alignment horizontal="left" vertical="center" wrapText="1"/>
      <protection hidden="1"/>
    </xf>
    <xf numFmtId="0" fontId="5" fillId="2" borderId="54" xfId="0" applyFont="1" applyFill="1" applyBorder="1" applyAlignment="1" applyProtection="1">
      <alignment horizontal="left" vertical="center" wrapText="1"/>
      <protection hidden="1"/>
    </xf>
    <xf numFmtId="0" fontId="9" fillId="2" borderId="54" xfId="0" applyFont="1" applyFill="1" applyBorder="1" applyAlignment="1" applyProtection="1">
      <alignment horizontal="center" vertical="center" wrapText="1"/>
      <protection hidden="1"/>
    </xf>
    <xf numFmtId="0" fontId="9" fillId="2" borderId="59" xfId="0" applyFont="1" applyFill="1" applyBorder="1" applyAlignment="1" applyProtection="1">
      <alignment horizontal="center" vertical="center" wrapText="1"/>
      <protection hidden="1"/>
    </xf>
    <xf numFmtId="49" fontId="3" fillId="2" borderId="23" xfId="0" applyNumberFormat="1" applyFont="1" applyFill="1" applyBorder="1" applyAlignment="1" applyProtection="1">
      <alignment horizontal="center" vertical="center" wrapText="1"/>
      <protection hidden="1"/>
    </xf>
    <xf numFmtId="49" fontId="1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9" fillId="3" borderId="5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>
      <alignment horizontal="left" vertical="center" wrapText="1"/>
    </xf>
    <xf numFmtId="2" fontId="18" fillId="2" borderId="12" xfId="0" applyNumberFormat="1" applyFont="1" applyFill="1" applyBorder="1" applyAlignment="1" applyProtection="1">
      <alignment horizontal="center" vertical="center"/>
      <protection hidden="1"/>
    </xf>
    <xf numFmtId="0" fontId="18" fillId="2" borderId="12" xfId="0" applyFont="1" applyFill="1" applyBorder="1" applyAlignment="1" applyProtection="1">
      <alignment horizontal="center"/>
      <protection hidden="1"/>
    </xf>
    <xf numFmtId="0" fontId="19" fillId="3" borderId="54" xfId="0" applyFont="1" applyFill="1" applyBorder="1" applyAlignment="1" applyProtection="1">
      <alignment horizontal="left" vertical="center" wrapText="1"/>
      <protection hidden="1"/>
    </xf>
    <xf numFmtId="0" fontId="18" fillId="2" borderId="12" xfId="0" applyFont="1" applyFill="1" applyBorder="1" applyAlignment="1" applyProtection="1">
      <alignment horizontal="center" vertical="distributed"/>
      <protection hidden="1"/>
    </xf>
    <xf numFmtId="0" fontId="19" fillId="3" borderId="54" xfId="0" applyFont="1" applyFill="1" applyBorder="1" applyAlignment="1" applyProtection="1">
      <alignment horizontal="left" wrapText="1"/>
      <protection hidden="1"/>
    </xf>
    <xf numFmtId="0" fontId="20" fillId="2" borderId="12" xfId="0" applyFont="1" applyFill="1" applyBorder="1" applyAlignment="1">
      <alignment horizontal="center" vertical="center"/>
    </xf>
    <xf numFmtId="14" fontId="0" fillId="0" borderId="0" xfId="0" applyNumberFormat="1"/>
    <xf numFmtId="0" fontId="2" fillId="0" borderId="0" xfId="0" applyFont="1"/>
    <xf numFmtId="14" fontId="2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 applyProtection="1">
      <alignment horizontal="left" vertical="distributed" indent="2"/>
      <protection locked="0"/>
    </xf>
    <xf numFmtId="49" fontId="2" fillId="0" borderId="0" xfId="0" applyNumberFormat="1" applyFont="1" applyAlignment="1" applyProtection="1">
      <alignment vertical="distributed"/>
      <protection locked="0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23" fillId="0" borderId="0" xfId="0" applyFont="1"/>
    <xf numFmtId="0" fontId="5" fillId="0" borderId="1" xfId="0" applyFont="1" applyBorder="1" applyAlignment="1">
      <alignment vertical="center" wrapText="1"/>
    </xf>
    <xf numFmtId="0" fontId="9" fillId="0" borderId="2" xfId="0" applyFont="1" applyBorder="1"/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49" fontId="5" fillId="6" borderId="39" xfId="0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49" fontId="5" fillId="6" borderId="4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 wrapText="1"/>
    </xf>
    <xf numFmtId="49" fontId="5" fillId="6" borderId="41" xfId="0" applyNumberFormat="1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42" xfId="0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>
      <alignment horizontal="center" vertical="center" wrapText="1"/>
    </xf>
    <xf numFmtId="49" fontId="9" fillId="6" borderId="14" xfId="0" applyNumberFormat="1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43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49" fontId="5" fillId="6" borderId="56" xfId="0" applyNumberFormat="1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10" fillId="3" borderId="60" xfId="0" applyFont="1" applyFill="1" applyBorder="1" applyAlignment="1" applyProtection="1">
      <alignment horizontal="center" vertical="center" wrapText="1"/>
      <protection locked="0"/>
    </xf>
    <xf numFmtId="0" fontId="10" fillId="3" borderId="61" xfId="0" applyFont="1" applyFill="1" applyBorder="1" applyAlignment="1" applyProtection="1">
      <alignment horizontal="center" vertical="center" wrapText="1"/>
      <protection locked="0"/>
    </xf>
    <xf numFmtId="0" fontId="10" fillId="3" borderId="62" xfId="0" applyFont="1" applyFill="1" applyBorder="1" applyAlignment="1" applyProtection="1">
      <alignment horizontal="center" vertical="center" wrapText="1"/>
      <protection locked="0"/>
    </xf>
    <xf numFmtId="0" fontId="24" fillId="2" borderId="18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49" fontId="9" fillId="6" borderId="56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38" xfId="0" applyFont="1" applyFill="1" applyBorder="1" applyAlignment="1" applyProtection="1">
      <alignment horizontal="center" vertical="center" wrapText="1"/>
      <protection locked="0"/>
    </xf>
    <xf numFmtId="0" fontId="5" fillId="6" borderId="56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left"/>
    </xf>
    <xf numFmtId="0" fontId="9" fillId="3" borderId="60" xfId="0" applyFont="1" applyFill="1" applyBorder="1" applyAlignment="1" applyProtection="1">
      <alignment horizontal="center"/>
      <protection locked="0"/>
    </xf>
    <xf numFmtId="0" fontId="9" fillId="3" borderId="61" xfId="0" applyFont="1" applyFill="1" applyBorder="1" applyAlignment="1" applyProtection="1">
      <alignment horizontal="center"/>
      <protection locked="0"/>
    </xf>
    <xf numFmtId="0" fontId="9" fillId="3" borderId="62" xfId="0" applyFont="1" applyFill="1" applyBorder="1" applyAlignment="1" applyProtection="1">
      <alignment horizontal="center"/>
      <protection locked="0"/>
    </xf>
    <xf numFmtId="0" fontId="24" fillId="2" borderId="18" xfId="0" applyFont="1" applyFill="1" applyBorder="1" applyAlignment="1">
      <alignment horizontal="center"/>
    </xf>
    <xf numFmtId="0" fontId="1" fillId="0" borderId="0" xfId="0" applyFont="1"/>
    <xf numFmtId="49" fontId="2" fillId="0" borderId="0" xfId="0" applyNumberFormat="1" applyFont="1" applyAlignment="1" applyProtection="1">
      <alignment horizontal="left" vertical="distributed"/>
      <protection locked="0"/>
    </xf>
    <xf numFmtId="0" fontId="15" fillId="0" borderId="0" xfId="0" applyFont="1" applyAlignment="1" applyProtection="1">
      <alignment horizontal="left" vertical="top" wrapText="1" indent="4"/>
      <protection locked="0"/>
    </xf>
    <xf numFmtId="0" fontId="16" fillId="3" borderId="51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left" vertical="center" wrapText="1"/>
      <protection hidden="1"/>
    </xf>
    <xf numFmtId="49" fontId="22" fillId="0" borderId="0" xfId="0" applyNumberFormat="1" applyFont="1" applyAlignment="1" applyProtection="1">
      <alignment horizontal="center" vertical="distributed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right" vertical="distributed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6">
    <cellStyle name="Обычный" xfId="0" builtinId="0"/>
    <cellStyle name="Обычный 2" xfId="1" xr:uid="{00000000-0005-0000-0000-000031000000}"/>
    <cellStyle name="Обычный 3" xfId="2" xr:uid="{00000000-0005-0000-0000-000032000000}"/>
    <cellStyle name="Обычный 4" xfId="3" xr:uid="{00000000-0005-0000-0000-000033000000}"/>
    <cellStyle name="Обычный 5" xfId="4" xr:uid="{00000000-0005-0000-0000-000034000000}"/>
    <cellStyle name="Обычный 6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workbookViewId="0">
      <selection activeCell="I3" sqref="I3"/>
    </sheetView>
  </sheetViews>
  <sheetFormatPr defaultColWidth="9" defaultRowHeight="15"/>
  <cols>
    <col min="1" max="1" width="6.42578125" customWidth="1"/>
    <col min="2" max="2" width="33.28515625" customWidth="1"/>
    <col min="3" max="4" width="11.7109375" customWidth="1"/>
    <col min="5" max="5" width="14.7109375" customWidth="1"/>
    <col min="6" max="6" width="9.140625" customWidth="1"/>
  </cols>
  <sheetData>
    <row r="1" spans="1:6" ht="66" customHeight="1">
      <c r="A1" s="274" t="s">
        <v>0</v>
      </c>
      <c r="B1" s="275"/>
      <c r="C1" s="276" t="s">
        <v>1</v>
      </c>
      <c r="D1" s="277" t="s">
        <v>2</v>
      </c>
      <c r="E1" s="278" t="s">
        <v>3</v>
      </c>
      <c r="F1" s="279" t="s">
        <v>4</v>
      </c>
    </row>
    <row r="2" spans="1:6" ht="15" customHeight="1">
      <c r="A2" s="280" t="s">
        <v>5</v>
      </c>
      <c r="B2" s="281" t="s">
        <v>6</v>
      </c>
      <c r="C2" s="282">
        <f>C8+C15+C21</f>
        <v>0</v>
      </c>
      <c r="D2" s="283">
        <f>D8+D15+D21</f>
        <v>0</v>
      </c>
      <c r="E2" s="284">
        <f>E8+E15+E21</f>
        <v>0</v>
      </c>
      <c r="F2" s="285">
        <f>F8+F15+F21</f>
        <v>0</v>
      </c>
    </row>
    <row r="3" spans="1:6" ht="15" customHeight="1">
      <c r="A3" s="286"/>
      <c r="B3" s="287" t="s">
        <v>7</v>
      </c>
      <c r="C3" s="288"/>
      <c r="D3" s="289"/>
      <c r="E3" s="290"/>
      <c r="F3" s="291"/>
    </row>
    <row r="4" spans="1:6" ht="18" hidden="1" customHeight="1">
      <c r="A4" s="292"/>
      <c r="B4" s="293" t="s">
        <v>8</v>
      </c>
      <c r="C4" s="294"/>
      <c r="D4" s="295"/>
      <c r="E4" s="296"/>
      <c r="F4" s="297"/>
    </row>
    <row r="5" spans="1:6" ht="15" customHeight="1">
      <c r="A5" s="292"/>
      <c r="B5" s="293" t="s">
        <v>9</v>
      </c>
      <c r="C5" s="294"/>
      <c r="D5" s="295"/>
      <c r="E5" s="296"/>
      <c r="F5" s="297"/>
    </row>
    <row r="6" spans="1:6" ht="15" customHeight="1">
      <c r="A6" s="292"/>
      <c r="B6" s="298" t="s">
        <v>10</v>
      </c>
      <c r="C6" s="294"/>
      <c r="D6" s="295"/>
      <c r="E6" s="296"/>
      <c r="F6" s="297"/>
    </row>
    <row r="7" spans="1:6">
      <c r="A7" s="299"/>
      <c r="B7" s="300" t="s">
        <v>11</v>
      </c>
      <c r="C7" s="301"/>
      <c r="D7" s="302"/>
      <c r="E7" s="303"/>
      <c r="F7" s="304"/>
    </row>
    <row r="8" spans="1:6">
      <c r="A8" s="305" t="s">
        <v>12</v>
      </c>
      <c r="B8" s="306" t="s">
        <v>13</v>
      </c>
      <c r="C8" s="282"/>
      <c r="D8" s="283"/>
      <c r="E8" s="284"/>
      <c r="F8" s="307"/>
    </row>
    <row r="9" spans="1:6" ht="12" customHeight="1">
      <c r="A9" s="308" t="s">
        <v>14</v>
      </c>
      <c r="B9" s="309" t="s">
        <v>15</v>
      </c>
      <c r="C9" s="310"/>
      <c r="D9" s="311"/>
      <c r="E9" s="312"/>
      <c r="F9" s="313"/>
    </row>
    <row r="10" spans="1:6" ht="12" customHeight="1">
      <c r="A10" s="314" t="s">
        <v>16</v>
      </c>
      <c r="B10" s="315" t="s">
        <v>17</v>
      </c>
      <c r="C10" s="316"/>
      <c r="D10" s="317"/>
      <c r="E10" s="318"/>
      <c r="F10" s="319"/>
    </row>
    <row r="11" spans="1:6" ht="12" customHeight="1">
      <c r="A11" s="314" t="s">
        <v>18</v>
      </c>
      <c r="B11" s="315" t="s">
        <v>19</v>
      </c>
      <c r="C11" s="316"/>
      <c r="D11" s="317"/>
      <c r="E11" s="318"/>
      <c r="F11" s="319"/>
    </row>
    <row r="12" spans="1:6" ht="12" customHeight="1">
      <c r="A12" s="314" t="s">
        <v>20</v>
      </c>
      <c r="B12" s="315" t="s">
        <v>21</v>
      </c>
      <c r="C12" s="316"/>
      <c r="D12" s="317"/>
      <c r="E12" s="318"/>
      <c r="F12" s="319"/>
    </row>
    <row r="13" spans="1:6" ht="12" customHeight="1">
      <c r="A13" s="314" t="s">
        <v>22</v>
      </c>
      <c r="B13" s="315" t="s">
        <v>23</v>
      </c>
      <c r="C13" s="316"/>
      <c r="D13" s="317"/>
      <c r="E13" s="318"/>
      <c r="F13" s="319"/>
    </row>
    <row r="14" spans="1:6" ht="25.5">
      <c r="A14" s="320" t="s">
        <v>24</v>
      </c>
      <c r="B14" s="321" t="s">
        <v>25</v>
      </c>
      <c r="C14" s="322"/>
      <c r="D14" s="323"/>
      <c r="E14" s="324"/>
      <c r="F14" s="325"/>
    </row>
    <row r="15" spans="1:6" ht="15" customHeight="1">
      <c r="A15" s="305" t="s">
        <v>26</v>
      </c>
      <c r="B15" s="326" t="s">
        <v>27</v>
      </c>
      <c r="C15" s="282"/>
      <c r="D15" s="283"/>
      <c r="E15" s="284"/>
      <c r="F15" s="327"/>
    </row>
    <row r="16" spans="1:6" ht="12" customHeight="1">
      <c r="A16" s="308" t="s">
        <v>28</v>
      </c>
      <c r="B16" s="309" t="s">
        <v>29</v>
      </c>
      <c r="C16" s="310"/>
      <c r="D16" s="311"/>
      <c r="E16" s="312"/>
      <c r="F16" s="328"/>
    </row>
    <row r="17" spans="1:11" ht="12" customHeight="1">
      <c r="A17" s="314" t="s">
        <v>30</v>
      </c>
      <c r="B17" s="315" t="s">
        <v>31</v>
      </c>
      <c r="C17" s="316"/>
      <c r="D17" s="317"/>
      <c r="E17" s="318"/>
      <c r="F17" s="297"/>
    </row>
    <row r="18" spans="1:11" ht="12" customHeight="1">
      <c r="A18" s="314" t="s">
        <v>32</v>
      </c>
      <c r="B18" s="315" t="s">
        <v>33</v>
      </c>
      <c r="C18" s="316"/>
      <c r="D18" s="317"/>
      <c r="E18" s="318"/>
      <c r="F18" s="297"/>
    </row>
    <row r="19" spans="1:11" ht="12" customHeight="1">
      <c r="A19" s="314" t="s">
        <v>34</v>
      </c>
      <c r="B19" s="315" t="s">
        <v>35</v>
      </c>
      <c r="C19" s="316"/>
      <c r="D19" s="317"/>
      <c r="E19" s="318"/>
      <c r="F19" s="297"/>
    </row>
    <row r="20" spans="1:11" ht="12" customHeight="1">
      <c r="A20" s="320" t="s">
        <v>36</v>
      </c>
      <c r="B20" s="321" t="s">
        <v>37</v>
      </c>
      <c r="C20" s="322"/>
      <c r="D20" s="323"/>
      <c r="E20" s="324"/>
      <c r="F20" s="329"/>
    </row>
    <row r="21" spans="1:11">
      <c r="A21" s="305" t="s">
        <v>38</v>
      </c>
      <c r="B21" s="326" t="s">
        <v>39</v>
      </c>
      <c r="C21" s="282"/>
      <c r="D21" s="283"/>
      <c r="E21" s="284"/>
      <c r="F21" s="327"/>
    </row>
    <row r="22" spans="1:11" ht="12" customHeight="1">
      <c r="A22" s="308" t="s">
        <v>40</v>
      </c>
      <c r="B22" s="309" t="s">
        <v>41</v>
      </c>
      <c r="C22" s="310"/>
      <c r="D22" s="311"/>
      <c r="E22" s="312"/>
      <c r="F22" s="328"/>
    </row>
    <row r="23" spans="1:11" ht="12" customHeight="1">
      <c r="A23" s="314" t="s">
        <v>42</v>
      </c>
      <c r="B23" s="315" t="s">
        <v>43</v>
      </c>
      <c r="C23" s="316"/>
      <c r="D23" s="317"/>
      <c r="E23" s="318"/>
      <c r="F23" s="297"/>
    </row>
    <row r="24" spans="1:11" ht="12" customHeight="1">
      <c r="A24" s="314" t="s">
        <v>44</v>
      </c>
      <c r="B24" s="315" t="s">
        <v>45</v>
      </c>
      <c r="C24" s="316"/>
      <c r="D24" s="317"/>
      <c r="E24" s="318"/>
      <c r="F24" s="297"/>
    </row>
    <row r="25" spans="1:11" ht="12" customHeight="1">
      <c r="A25" s="320" t="s">
        <v>46</v>
      </c>
      <c r="B25" s="321" t="s">
        <v>47</v>
      </c>
      <c r="C25" s="322"/>
      <c r="D25" s="323"/>
      <c r="E25" s="324"/>
      <c r="F25" s="329"/>
    </row>
    <row r="26" spans="1:11">
      <c r="A26" s="330" t="s">
        <v>48</v>
      </c>
      <c r="B26" s="331" t="s">
        <v>49</v>
      </c>
      <c r="C26" s="332"/>
      <c r="D26" s="333"/>
      <c r="E26" s="334"/>
      <c r="F26" s="335"/>
      <c r="G26" s="273"/>
    </row>
    <row r="27" spans="1:11" ht="12" customHeight="1">
      <c r="A27" s="330"/>
      <c r="B27" s="336" t="s">
        <v>7</v>
      </c>
      <c r="C27" s="332"/>
      <c r="D27" s="333"/>
      <c r="E27" s="334"/>
      <c r="F27" s="335"/>
      <c r="G27" s="273"/>
    </row>
    <row r="28" spans="1:11" s="273" customFormat="1" ht="12" customHeight="1">
      <c r="A28" s="330"/>
      <c r="B28" s="293" t="s">
        <v>8</v>
      </c>
      <c r="C28" s="332"/>
      <c r="D28" s="333"/>
      <c r="E28" s="334"/>
      <c r="F28" s="335"/>
      <c r="K28" s="337"/>
    </row>
    <row r="29" spans="1:11" s="273" customFormat="1" ht="12" customHeight="1">
      <c r="A29" s="330"/>
      <c r="B29" s="293" t="s">
        <v>9</v>
      </c>
      <c r="C29" s="332"/>
      <c r="D29" s="333"/>
      <c r="E29" s="334"/>
      <c r="F29" s="335"/>
      <c r="K29" s="338"/>
    </row>
    <row r="30" spans="1:11" s="273" customFormat="1" ht="12.6" customHeight="1">
      <c r="A30" s="330"/>
      <c r="B30" s="298" t="s">
        <v>10</v>
      </c>
      <c r="C30" s="332"/>
      <c r="D30" s="333"/>
      <c r="E30" s="334"/>
      <c r="F30" s="335"/>
      <c r="K30" s="338"/>
    </row>
    <row r="31" spans="1:11" s="273" customFormat="1" ht="12" customHeight="1">
      <c r="A31" s="330"/>
      <c r="B31" s="300" t="s">
        <v>11</v>
      </c>
      <c r="C31" s="332"/>
      <c r="D31" s="333"/>
      <c r="E31" s="334"/>
      <c r="F31" s="335"/>
      <c r="K31" s="338"/>
    </row>
    <row r="32" spans="1:11" s="273" customFormat="1" ht="12" customHeight="1">
      <c r="A32" s="339" t="s">
        <v>50</v>
      </c>
      <c r="B32" s="340" t="s">
        <v>51</v>
      </c>
      <c r="C32" s="332"/>
      <c r="D32" s="333"/>
      <c r="E32" s="334"/>
      <c r="F32" s="335"/>
      <c r="K32" s="341"/>
    </row>
    <row r="33" spans="1:11" s="273" customFormat="1" ht="12" customHeight="1">
      <c r="A33" s="339" t="s">
        <v>52</v>
      </c>
      <c r="B33" s="342" t="s">
        <v>53</v>
      </c>
      <c r="C33" s="332"/>
      <c r="D33" s="333"/>
      <c r="E33" s="334"/>
      <c r="F33" s="335"/>
      <c r="K33" s="341"/>
    </row>
    <row r="34" spans="1:11" s="273" customFormat="1">
      <c r="A34" s="305" t="s">
        <v>54</v>
      </c>
      <c r="B34" s="343" t="s">
        <v>55</v>
      </c>
      <c r="C34" s="344"/>
      <c r="D34" s="345"/>
      <c r="E34" s="346"/>
      <c r="F34" s="327"/>
      <c r="G34"/>
      <c r="K34" s="341"/>
    </row>
    <row r="35" spans="1:11" s="273" customFormat="1">
      <c r="A35" s="305" t="s">
        <v>56</v>
      </c>
      <c r="B35" s="343" t="s">
        <v>57</v>
      </c>
      <c r="C35" s="344"/>
      <c r="D35" s="345"/>
      <c r="E35" s="346"/>
      <c r="F35" s="327"/>
      <c r="G35"/>
      <c r="K35" s="341"/>
    </row>
    <row r="36" spans="1:11" ht="27" customHeight="1">
      <c r="A36" s="305" t="s">
        <v>58</v>
      </c>
      <c r="B36" s="347" t="s">
        <v>59</v>
      </c>
      <c r="C36" s="348"/>
      <c r="D36" s="349"/>
      <c r="E36" s="350"/>
      <c r="F36" s="327"/>
    </row>
    <row r="37" spans="1:11" ht="25.5">
      <c r="A37" s="305" t="s">
        <v>60</v>
      </c>
      <c r="B37" s="347" t="s">
        <v>61</v>
      </c>
      <c r="C37" s="348"/>
      <c r="D37" s="349"/>
      <c r="E37" s="350"/>
      <c r="F37" s="327"/>
    </row>
    <row r="38" spans="1:11" ht="15" customHeight="1">
      <c r="A38" s="305" t="s">
        <v>62</v>
      </c>
      <c r="B38" s="347" t="s">
        <v>63</v>
      </c>
      <c r="C38" s="348"/>
      <c r="D38" s="349"/>
      <c r="E38" s="350"/>
      <c r="F38" s="327"/>
    </row>
    <row r="39" spans="1:11" ht="15" customHeight="1">
      <c r="A39" s="351" t="s">
        <v>64</v>
      </c>
      <c r="B39" s="352" t="s">
        <v>65</v>
      </c>
      <c r="C39" s="353"/>
      <c r="D39" s="354"/>
      <c r="E39" s="355"/>
      <c r="F39" s="356"/>
    </row>
    <row r="40" spans="1:11" ht="18.75">
      <c r="A40" s="357"/>
      <c r="B40" s="357"/>
      <c r="C40" s="357"/>
      <c r="D40" s="357"/>
      <c r="E40" s="357"/>
      <c r="F40" s="357"/>
    </row>
    <row r="41" spans="1:11" ht="18.75">
      <c r="A41" s="358"/>
      <c r="B41" s="358"/>
      <c r="C41" s="270"/>
      <c r="D41" s="269"/>
      <c r="E41" s="364"/>
      <c r="F41" s="364"/>
    </row>
    <row r="78" ht="17.45" customHeight="1"/>
  </sheetData>
  <mergeCells count="2">
    <mergeCell ref="A41:B41"/>
    <mergeCell ref="E41:F4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tabSelected="1" zoomScale="90" zoomScaleNormal="90" workbookViewId="0">
      <pane xSplit="1" ySplit="6" topLeftCell="B7" activePane="bottomRight" state="frozen"/>
      <selection pane="topRight"/>
      <selection pane="bottomLeft"/>
      <selection pane="bottomRight" activeCell="A5" sqref="A5:G5"/>
    </sheetView>
  </sheetViews>
  <sheetFormatPr defaultColWidth="9" defaultRowHeight="15"/>
  <cols>
    <col min="1" max="1" width="6.7109375" customWidth="1"/>
    <col min="2" max="2" width="27.28515625" customWidth="1"/>
    <col min="3" max="3" width="11.140625" customWidth="1"/>
    <col min="4" max="4" width="11.42578125" customWidth="1"/>
    <col min="5" max="5" width="11.7109375" customWidth="1"/>
    <col min="6" max="6" width="9.7109375" customWidth="1"/>
    <col min="7" max="7" width="8.28515625" customWidth="1"/>
  </cols>
  <sheetData>
    <row r="1" spans="1:12" ht="40.15" customHeight="1">
      <c r="A1" s="1"/>
      <c r="B1" s="1"/>
      <c r="C1" s="1"/>
      <c r="D1" s="359" t="s">
        <v>66</v>
      </c>
      <c r="E1" s="359"/>
      <c r="F1" s="359"/>
      <c r="G1" s="359"/>
    </row>
    <row r="2" spans="1:12" ht="33" customHeight="1">
      <c r="A2" s="1"/>
      <c r="B2" s="1"/>
      <c r="C2" s="1"/>
      <c r="D2" s="359"/>
      <c r="E2" s="359"/>
      <c r="F2" s="359"/>
      <c r="G2" s="359"/>
    </row>
    <row r="3" spans="1:12" ht="41.45" customHeight="1">
      <c r="A3" s="1"/>
      <c r="B3" s="1"/>
      <c r="C3" s="1"/>
      <c r="D3" s="359"/>
      <c r="E3" s="359"/>
      <c r="F3" s="359"/>
      <c r="G3" s="359"/>
    </row>
    <row r="4" spans="1:12" ht="18" hidden="1" customHeight="1">
      <c r="A4" s="1"/>
      <c r="B4" s="1"/>
      <c r="C4" s="1"/>
      <c r="D4" s="1"/>
      <c r="E4" s="1"/>
      <c r="F4" s="1"/>
    </row>
    <row r="5" spans="1:12" ht="53.25" customHeight="1">
      <c r="A5" s="360" t="s">
        <v>161</v>
      </c>
      <c r="B5" s="360"/>
      <c r="C5" s="360"/>
      <c r="D5" s="360"/>
      <c r="E5" s="360"/>
      <c r="F5" s="360"/>
      <c r="G5" s="360"/>
    </row>
    <row r="6" spans="1:12" ht="79.5" customHeight="1">
      <c r="A6" s="2" t="s">
        <v>159</v>
      </c>
      <c r="B6" s="3"/>
      <c r="C6" s="199" t="s">
        <v>1</v>
      </c>
      <c r="D6" s="200" t="s">
        <v>2</v>
      </c>
      <c r="E6" s="201" t="s">
        <v>67</v>
      </c>
      <c r="F6" s="202" t="s">
        <v>68</v>
      </c>
      <c r="G6" s="203" t="s">
        <v>4</v>
      </c>
    </row>
    <row r="7" spans="1:12" ht="44.25" customHeight="1">
      <c r="A7" s="110" t="s">
        <v>5</v>
      </c>
      <c r="B7" s="204" t="s">
        <v>69</v>
      </c>
      <c r="C7" s="205">
        <v>2864</v>
      </c>
      <c r="D7" s="206">
        <v>744</v>
      </c>
      <c r="E7" s="207">
        <v>1351</v>
      </c>
      <c r="F7" s="208">
        <v>894</v>
      </c>
      <c r="G7" s="206">
        <f t="shared" ref="G7:G38" si="0">C7+D7+E7+F7</f>
        <v>5853</v>
      </c>
    </row>
    <row r="8" spans="1:12">
      <c r="A8" s="12"/>
      <c r="B8" s="209" t="s">
        <v>7</v>
      </c>
      <c r="C8" s="205">
        <v>2372</v>
      </c>
      <c r="D8" s="206">
        <v>659</v>
      </c>
      <c r="E8" s="207">
        <v>1131</v>
      </c>
      <c r="F8" s="210">
        <v>772</v>
      </c>
      <c r="G8" s="206">
        <f t="shared" si="0"/>
        <v>4934</v>
      </c>
    </row>
    <row r="9" spans="1:12">
      <c r="A9" s="12"/>
      <c r="B9" s="211" t="s">
        <v>8</v>
      </c>
      <c r="C9" s="205">
        <v>415</v>
      </c>
      <c r="D9" s="206">
        <v>77</v>
      </c>
      <c r="E9" s="207">
        <v>178</v>
      </c>
      <c r="F9" s="210">
        <v>102</v>
      </c>
      <c r="G9" s="206">
        <f t="shared" si="0"/>
        <v>772</v>
      </c>
    </row>
    <row r="10" spans="1:12">
      <c r="A10" s="12"/>
      <c r="B10" s="212" t="s">
        <v>10</v>
      </c>
      <c r="C10" s="205">
        <v>75</v>
      </c>
      <c r="D10" s="206">
        <v>7</v>
      </c>
      <c r="E10" s="207">
        <v>40</v>
      </c>
      <c r="F10" s="210">
        <v>20</v>
      </c>
      <c r="G10" s="206">
        <f t="shared" si="0"/>
        <v>142</v>
      </c>
    </row>
    <row r="11" spans="1:12">
      <c r="A11" s="117"/>
      <c r="B11" s="213" t="s">
        <v>11</v>
      </c>
      <c r="C11" s="205">
        <v>2</v>
      </c>
      <c r="D11" s="206">
        <v>1</v>
      </c>
      <c r="E11" s="207">
        <v>2</v>
      </c>
      <c r="F11" s="214">
        <v>0</v>
      </c>
      <c r="G11" s="206">
        <f t="shared" si="0"/>
        <v>5</v>
      </c>
    </row>
    <row r="12" spans="1:12" ht="29.25" customHeight="1">
      <c r="A12" s="25" t="s">
        <v>12</v>
      </c>
      <c r="B12" s="215" t="s">
        <v>6</v>
      </c>
      <c r="C12" s="205">
        <v>2765</v>
      </c>
      <c r="D12" s="206">
        <v>717</v>
      </c>
      <c r="E12" s="207">
        <v>1308</v>
      </c>
      <c r="F12" s="216">
        <v>870</v>
      </c>
      <c r="G12" s="206">
        <f t="shared" si="0"/>
        <v>5660</v>
      </c>
      <c r="H12" s="217" t="s">
        <v>70</v>
      </c>
      <c r="L12" t="s">
        <v>71</v>
      </c>
    </row>
    <row r="13" spans="1:12">
      <c r="A13" s="30"/>
      <c r="B13" s="218" t="s">
        <v>72</v>
      </c>
      <c r="C13" s="205">
        <v>2279</v>
      </c>
      <c r="D13" s="206">
        <v>634</v>
      </c>
      <c r="E13" s="207">
        <v>1089</v>
      </c>
      <c r="F13" s="208">
        <v>748</v>
      </c>
      <c r="G13" s="206">
        <f t="shared" si="0"/>
        <v>4750</v>
      </c>
    </row>
    <row r="14" spans="1:12">
      <c r="A14" s="34"/>
      <c r="B14" s="211" t="s">
        <v>8</v>
      </c>
      <c r="C14" s="205">
        <v>410</v>
      </c>
      <c r="D14" s="206">
        <v>76</v>
      </c>
      <c r="E14" s="207">
        <v>177</v>
      </c>
      <c r="F14" s="208">
        <v>102</v>
      </c>
      <c r="G14" s="206">
        <f t="shared" si="0"/>
        <v>765</v>
      </c>
    </row>
    <row r="15" spans="1:12">
      <c r="A15" s="34"/>
      <c r="B15" s="212" t="s">
        <v>10</v>
      </c>
      <c r="C15" s="205">
        <v>74</v>
      </c>
      <c r="D15" s="206">
        <v>6</v>
      </c>
      <c r="E15" s="207">
        <v>40</v>
      </c>
      <c r="F15" s="208">
        <v>20</v>
      </c>
      <c r="G15" s="206">
        <f t="shared" si="0"/>
        <v>140</v>
      </c>
    </row>
    <row r="16" spans="1:12">
      <c r="A16" s="37"/>
      <c r="B16" s="213" t="s">
        <v>11</v>
      </c>
      <c r="C16" s="205">
        <v>2</v>
      </c>
      <c r="D16" s="206">
        <v>1</v>
      </c>
      <c r="E16" s="207">
        <v>2</v>
      </c>
      <c r="F16" s="208">
        <v>0</v>
      </c>
      <c r="G16" s="206">
        <f t="shared" si="0"/>
        <v>5</v>
      </c>
    </row>
    <row r="17" spans="1:7" ht="24.75" customHeight="1">
      <c r="A17" s="131" t="s">
        <v>14</v>
      </c>
      <c r="B17" s="219" t="s">
        <v>13</v>
      </c>
      <c r="C17" s="220">
        <v>40</v>
      </c>
      <c r="D17" s="15">
        <v>6</v>
      </c>
      <c r="E17" s="221">
        <v>14</v>
      </c>
      <c r="F17" s="222">
        <v>6</v>
      </c>
      <c r="G17" s="206">
        <f t="shared" si="0"/>
        <v>66</v>
      </c>
    </row>
    <row r="18" spans="1:7" ht="25.5">
      <c r="A18" s="45" t="s">
        <v>73</v>
      </c>
      <c r="B18" s="223" t="s">
        <v>15</v>
      </c>
      <c r="C18" s="220">
        <v>0</v>
      </c>
      <c r="D18" s="15">
        <v>0</v>
      </c>
      <c r="E18" s="221">
        <v>0</v>
      </c>
      <c r="F18" s="224">
        <v>0</v>
      </c>
      <c r="G18" s="206">
        <f t="shared" si="0"/>
        <v>0</v>
      </c>
    </row>
    <row r="19" spans="1:7">
      <c r="A19" s="45" t="s">
        <v>74</v>
      </c>
      <c r="B19" s="225" t="s">
        <v>17</v>
      </c>
      <c r="C19" s="220">
        <v>0</v>
      </c>
      <c r="D19" s="15">
        <v>0</v>
      </c>
      <c r="E19" s="221">
        <v>1</v>
      </c>
      <c r="F19" s="226">
        <v>0</v>
      </c>
      <c r="G19" s="206">
        <f t="shared" si="0"/>
        <v>1</v>
      </c>
    </row>
    <row r="20" spans="1:7" ht="25.5">
      <c r="A20" s="45" t="s">
        <v>75</v>
      </c>
      <c r="B20" s="225" t="s">
        <v>19</v>
      </c>
      <c r="C20" s="220">
        <v>0</v>
      </c>
      <c r="D20" s="15">
        <v>0</v>
      </c>
      <c r="E20" s="221">
        <v>0</v>
      </c>
      <c r="F20" s="226">
        <v>0</v>
      </c>
      <c r="G20" s="206">
        <f t="shared" si="0"/>
        <v>0</v>
      </c>
    </row>
    <row r="21" spans="1:7" ht="25.5">
      <c r="A21" s="45" t="s">
        <v>76</v>
      </c>
      <c r="B21" s="227" t="s">
        <v>21</v>
      </c>
      <c r="C21" s="220">
        <v>0</v>
      </c>
      <c r="D21" s="15">
        <v>0</v>
      </c>
      <c r="E21" s="221">
        <v>0</v>
      </c>
      <c r="F21" s="226">
        <v>0</v>
      </c>
      <c r="G21" s="206">
        <f t="shared" si="0"/>
        <v>0</v>
      </c>
    </row>
    <row r="22" spans="1:7" ht="34.5" customHeight="1">
      <c r="A22" s="45" t="s">
        <v>77</v>
      </c>
      <c r="B22" s="228" t="s">
        <v>23</v>
      </c>
      <c r="C22" s="220">
        <v>0</v>
      </c>
      <c r="D22" s="15">
        <v>0</v>
      </c>
      <c r="E22" s="221">
        <v>1</v>
      </c>
      <c r="F22" s="226">
        <v>0</v>
      </c>
      <c r="G22" s="206">
        <f t="shared" si="0"/>
        <v>1</v>
      </c>
    </row>
    <row r="23" spans="1:7" ht="25.5" customHeight="1">
      <c r="A23" s="45" t="s">
        <v>78</v>
      </c>
      <c r="B23" s="227" t="s">
        <v>25</v>
      </c>
      <c r="C23" s="220">
        <v>40</v>
      </c>
      <c r="D23" s="15">
        <v>6</v>
      </c>
      <c r="E23" s="221">
        <v>12</v>
      </c>
      <c r="F23" s="229">
        <v>6</v>
      </c>
      <c r="G23" s="206">
        <f t="shared" si="0"/>
        <v>64</v>
      </c>
    </row>
    <row r="24" spans="1:7">
      <c r="A24" s="30"/>
      <c r="B24" s="218" t="s">
        <v>72</v>
      </c>
      <c r="C24" s="220">
        <v>0</v>
      </c>
      <c r="D24" s="15">
        <v>0</v>
      </c>
      <c r="E24" s="221">
        <v>2</v>
      </c>
      <c r="F24" s="226">
        <v>1</v>
      </c>
      <c r="G24" s="206">
        <f t="shared" si="0"/>
        <v>3</v>
      </c>
    </row>
    <row r="25" spans="1:7">
      <c r="A25" s="34"/>
      <c r="B25" s="211" t="s">
        <v>8</v>
      </c>
      <c r="C25" s="220">
        <v>40</v>
      </c>
      <c r="D25" s="15">
        <v>6</v>
      </c>
      <c r="E25" s="221">
        <v>12</v>
      </c>
      <c r="F25" s="226">
        <v>5</v>
      </c>
      <c r="G25" s="206">
        <f t="shared" si="0"/>
        <v>63</v>
      </c>
    </row>
    <row r="26" spans="1:7" ht="15" customHeight="1">
      <c r="A26" s="34"/>
      <c r="B26" s="212" t="s">
        <v>10</v>
      </c>
      <c r="C26" s="220">
        <v>0</v>
      </c>
      <c r="D26" s="15">
        <v>0</v>
      </c>
      <c r="E26" s="221">
        <v>0</v>
      </c>
      <c r="F26" s="226">
        <v>0</v>
      </c>
      <c r="G26" s="206">
        <f t="shared" si="0"/>
        <v>0</v>
      </c>
    </row>
    <row r="27" spans="1:7">
      <c r="A27" s="37"/>
      <c r="B27" s="213" t="s">
        <v>11</v>
      </c>
      <c r="C27" s="220">
        <v>0</v>
      </c>
      <c r="D27" s="15">
        <v>0</v>
      </c>
      <c r="E27" s="221">
        <v>0</v>
      </c>
      <c r="F27" s="226">
        <v>0</v>
      </c>
      <c r="G27" s="206">
        <f t="shared" si="0"/>
        <v>0</v>
      </c>
    </row>
    <row r="28" spans="1:7" ht="27" customHeight="1">
      <c r="A28" s="53" t="s">
        <v>16</v>
      </c>
      <c r="B28" s="230" t="s">
        <v>27</v>
      </c>
      <c r="C28" s="205">
        <v>5</v>
      </c>
      <c r="D28" s="206">
        <v>0</v>
      </c>
      <c r="E28" s="207">
        <v>2</v>
      </c>
      <c r="F28" s="231">
        <v>3</v>
      </c>
      <c r="G28" s="206">
        <f t="shared" si="0"/>
        <v>10</v>
      </c>
    </row>
    <row r="29" spans="1:7" ht="25.5">
      <c r="A29" s="45" t="s">
        <v>79</v>
      </c>
      <c r="B29" s="223" t="s">
        <v>29</v>
      </c>
      <c r="C29" s="205">
        <v>0</v>
      </c>
      <c r="D29" s="206">
        <v>0</v>
      </c>
      <c r="E29" s="207">
        <v>0</v>
      </c>
      <c r="F29" s="232">
        <v>0</v>
      </c>
      <c r="G29" s="206">
        <f t="shared" si="0"/>
        <v>0</v>
      </c>
    </row>
    <row r="30" spans="1:7">
      <c r="A30" s="62" t="s">
        <v>80</v>
      </c>
      <c r="B30" s="225" t="s">
        <v>31</v>
      </c>
      <c r="C30" s="205">
        <v>1</v>
      </c>
      <c r="D30" s="206">
        <v>0</v>
      </c>
      <c r="E30" s="207">
        <v>0</v>
      </c>
      <c r="F30" s="210">
        <v>1</v>
      </c>
      <c r="G30" s="206">
        <f t="shared" si="0"/>
        <v>2</v>
      </c>
    </row>
    <row r="31" spans="1:7" ht="25.5">
      <c r="A31" s="62" t="s">
        <v>81</v>
      </c>
      <c r="B31" s="225" t="s">
        <v>33</v>
      </c>
      <c r="C31" s="205">
        <v>0</v>
      </c>
      <c r="D31" s="206">
        <v>0</v>
      </c>
      <c r="E31" s="207">
        <v>0</v>
      </c>
      <c r="F31" s="210">
        <v>0</v>
      </c>
      <c r="G31" s="206">
        <f t="shared" si="0"/>
        <v>0</v>
      </c>
    </row>
    <row r="32" spans="1:7" ht="25.5">
      <c r="A32" s="62" t="s">
        <v>82</v>
      </c>
      <c r="B32" s="225" t="s">
        <v>35</v>
      </c>
      <c r="C32" s="205">
        <v>4</v>
      </c>
      <c r="D32" s="206">
        <v>0</v>
      </c>
      <c r="E32" s="207">
        <v>2</v>
      </c>
      <c r="F32" s="210">
        <v>2</v>
      </c>
      <c r="G32" s="206">
        <f t="shared" si="0"/>
        <v>8</v>
      </c>
    </row>
    <row r="33" spans="1:8" ht="25.5">
      <c r="A33" s="62" t="s">
        <v>83</v>
      </c>
      <c r="B33" s="227" t="s">
        <v>37</v>
      </c>
      <c r="C33" s="205">
        <v>0</v>
      </c>
      <c r="D33" s="206">
        <v>0</v>
      </c>
      <c r="E33" s="207">
        <v>0</v>
      </c>
      <c r="F33" s="233">
        <v>0</v>
      </c>
      <c r="G33" s="206">
        <f t="shared" si="0"/>
        <v>0</v>
      </c>
    </row>
    <row r="34" spans="1:8">
      <c r="A34" s="63"/>
      <c r="B34" s="218" t="s">
        <v>84</v>
      </c>
      <c r="C34" s="205">
        <v>4</v>
      </c>
      <c r="D34" s="206">
        <v>0</v>
      </c>
      <c r="E34" s="207">
        <v>1</v>
      </c>
      <c r="F34" s="208">
        <v>1</v>
      </c>
      <c r="G34" s="206">
        <f t="shared" si="0"/>
        <v>6</v>
      </c>
    </row>
    <row r="35" spans="1:8">
      <c r="A35" s="63"/>
      <c r="B35" s="211" t="s">
        <v>8</v>
      </c>
      <c r="C35" s="205">
        <v>1</v>
      </c>
      <c r="D35" s="206">
        <v>0</v>
      </c>
      <c r="E35" s="207">
        <v>1</v>
      </c>
      <c r="F35" s="210">
        <v>2</v>
      </c>
      <c r="G35" s="206">
        <f t="shared" si="0"/>
        <v>4</v>
      </c>
    </row>
    <row r="36" spans="1:8" ht="12" customHeight="1">
      <c r="A36" s="63"/>
      <c r="B36" s="212" t="s">
        <v>10</v>
      </c>
      <c r="C36" s="205">
        <v>0</v>
      </c>
      <c r="D36" s="206">
        <v>0</v>
      </c>
      <c r="E36" s="207">
        <v>0</v>
      </c>
      <c r="F36" s="210">
        <v>0</v>
      </c>
      <c r="G36" s="206">
        <f t="shared" si="0"/>
        <v>0</v>
      </c>
    </row>
    <row r="37" spans="1:8">
      <c r="A37" s="64"/>
      <c r="B37" s="213" t="s">
        <v>11</v>
      </c>
      <c r="C37" s="205">
        <v>0</v>
      </c>
      <c r="D37" s="206">
        <v>0</v>
      </c>
      <c r="E37" s="207">
        <v>0</v>
      </c>
      <c r="F37" s="214">
        <v>0</v>
      </c>
      <c r="G37" s="206">
        <f t="shared" si="0"/>
        <v>0</v>
      </c>
    </row>
    <row r="38" spans="1:8" ht="30" customHeight="1">
      <c r="A38" s="53" t="s">
        <v>18</v>
      </c>
      <c r="B38" s="219" t="s">
        <v>39</v>
      </c>
      <c r="C38" s="205">
        <v>0</v>
      </c>
      <c r="D38" s="206">
        <v>0</v>
      </c>
      <c r="E38" s="234">
        <v>0</v>
      </c>
      <c r="F38" s="216">
        <v>0</v>
      </c>
      <c r="G38" s="206">
        <f t="shared" si="0"/>
        <v>0</v>
      </c>
    </row>
    <row r="39" spans="1:8" ht="25.5">
      <c r="A39" s="65" t="s">
        <v>85</v>
      </c>
      <c r="B39" s="235" t="s">
        <v>41</v>
      </c>
      <c r="C39" s="205">
        <v>0</v>
      </c>
      <c r="D39" s="206">
        <v>0</v>
      </c>
      <c r="E39" s="234">
        <v>0</v>
      </c>
      <c r="F39" s="232">
        <v>0</v>
      </c>
      <c r="G39" s="206">
        <f t="shared" ref="G39:G70" si="1">C39+D39+E39+F39</f>
        <v>0</v>
      </c>
    </row>
    <row r="40" spans="1:8" ht="25.5">
      <c r="A40" s="67" t="s">
        <v>86</v>
      </c>
      <c r="B40" s="236" t="s">
        <v>43</v>
      </c>
      <c r="C40" s="205">
        <v>0</v>
      </c>
      <c r="D40" s="206">
        <v>0</v>
      </c>
      <c r="E40" s="234">
        <v>0</v>
      </c>
      <c r="F40" s="210">
        <v>0</v>
      </c>
      <c r="G40" s="206">
        <f t="shared" si="1"/>
        <v>0</v>
      </c>
    </row>
    <row r="41" spans="1:8">
      <c r="A41" s="67" t="s">
        <v>87</v>
      </c>
      <c r="B41" s="236" t="s">
        <v>45</v>
      </c>
      <c r="C41" s="205">
        <v>0</v>
      </c>
      <c r="D41" s="206">
        <v>0</v>
      </c>
      <c r="E41" s="234">
        <v>0</v>
      </c>
      <c r="F41" s="210">
        <v>0</v>
      </c>
      <c r="G41" s="206">
        <f t="shared" si="1"/>
        <v>0</v>
      </c>
    </row>
    <row r="42" spans="1:8" ht="25.5">
      <c r="A42" s="67" t="s">
        <v>88</v>
      </c>
      <c r="B42" s="237" t="s">
        <v>47</v>
      </c>
      <c r="C42" s="205">
        <v>0</v>
      </c>
      <c r="D42" s="206">
        <v>0</v>
      </c>
      <c r="E42" s="234">
        <v>0</v>
      </c>
      <c r="F42" s="233">
        <v>0</v>
      </c>
      <c r="G42" s="206">
        <f t="shared" si="1"/>
        <v>0</v>
      </c>
    </row>
    <row r="43" spans="1:8">
      <c r="A43" s="70"/>
      <c r="B43" s="238" t="s">
        <v>89</v>
      </c>
      <c r="C43" s="205">
        <v>0</v>
      </c>
      <c r="D43" s="206">
        <v>0</v>
      </c>
      <c r="E43" s="234">
        <v>0</v>
      </c>
      <c r="F43" s="239">
        <v>0</v>
      </c>
      <c r="G43" s="206">
        <f t="shared" si="1"/>
        <v>0</v>
      </c>
    </row>
    <row r="44" spans="1:8">
      <c r="A44" s="63"/>
      <c r="B44" s="211" t="s">
        <v>8</v>
      </c>
      <c r="C44" s="205">
        <v>0</v>
      </c>
      <c r="D44" s="206">
        <v>0</v>
      </c>
      <c r="E44" s="234">
        <v>0</v>
      </c>
      <c r="F44" s="232">
        <v>0</v>
      </c>
      <c r="G44" s="206">
        <f t="shared" si="1"/>
        <v>0</v>
      </c>
    </row>
    <row r="45" spans="1:8">
      <c r="A45" s="63"/>
      <c r="B45" s="212" t="s">
        <v>10</v>
      </c>
      <c r="C45" s="205">
        <v>0</v>
      </c>
      <c r="D45" s="206">
        <v>0</v>
      </c>
      <c r="E45" s="234">
        <v>0</v>
      </c>
      <c r="F45" s="210">
        <v>0</v>
      </c>
      <c r="G45" s="206">
        <f t="shared" si="1"/>
        <v>0</v>
      </c>
    </row>
    <row r="46" spans="1:8" ht="15" customHeight="1">
      <c r="A46" s="72"/>
      <c r="B46" s="213" t="s">
        <v>11</v>
      </c>
      <c r="C46" s="205">
        <v>0</v>
      </c>
      <c r="D46" s="206">
        <v>0</v>
      </c>
      <c r="E46" s="234">
        <v>0</v>
      </c>
      <c r="F46" s="214">
        <v>0</v>
      </c>
      <c r="G46" s="206">
        <f t="shared" si="1"/>
        <v>0</v>
      </c>
    </row>
    <row r="47" spans="1:8" ht="24.75" customHeight="1">
      <c r="A47" s="42" t="s">
        <v>20</v>
      </c>
      <c r="B47" s="215" t="s">
        <v>90</v>
      </c>
      <c r="C47" s="205">
        <v>2384</v>
      </c>
      <c r="D47" s="206">
        <v>646</v>
      </c>
      <c r="E47" s="207">
        <v>1157</v>
      </c>
      <c r="F47" s="216">
        <v>814</v>
      </c>
      <c r="G47" s="206">
        <f t="shared" si="1"/>
        <v>5001</v>
      </c>
      <c r="H47" s="217" t="s">
        <v>70</v>
      </c>
    </row>
    <row r="48" spans="1:8" ht="27" customHeight="1">
      <c r="A48" s="75" t="s">
        <v>91</v>
      </c>
      <c r="B48" s="218" t="s">
        <v>92</v>
      </c>
      <c r="C48" s="205">
        <v>17</v>
      </c>
      <c r="D48" s="206">
        <v>1</v>
      </c>
      <c r="E48" s="207">
        <v>5</v>
      </c>
      <c r="F48" s="208">
        <v>4</v>
      </c>
      <c r="G48" s="206">
        <f t="shared" si="1"/>
        <v>27</v>
      </c>
      <c r="H48" t="s">
        <v>93</v>
      </c>
    </row>
    <row r="49" spans="1:8" ht="27" customHeight="1">
      <c r="A49" s="75" t="s">
        <v>94</v>
      </c>
      <c r="B49" s="240" t="s">
        <v>95</v>
      </c>
      <c r="C49" s="205">
        <v>3</v>
      </c>
      <c r="D49" s="206">
        <v>2</v>
      </c>
      <c r="E49" s="207">
        <v>1</v>
      </c>
      <c r="F49" s="210">
        <v>0</v>
      </c>
      <c r="G49" s="206">
        <f t="shared" si="1"/>
        <v>6</v>
      </c>
    </row>
    <row r="50" spans="1:8" ht="15" customHeight="1">
      <c r="A50" s="75" t="s">
        <v>96</v>
      </c>
      <c r="B50" s="240" t="s">
        <v>97</v>
      </c>
      <c r="C50" s="205">
        <v>249</v>
      </c>
      <c r="D50" s="206">
        <v>30</v>
      </c>
      <c r="E50" s="207">
        <v>108</v>
      </c>
      <c r="F50" s="210">
        <v>46</v>
      </c>
      <c r="G50" s="206">
        <f t="shared" si="1"/>
        <v>433</v>
      </c>
      <c r="H50" t="s">
        <v>93</v>
      </c>
    </row>
    <row r="51" spans="1:8" ht="27" customHeight="1">
      <c r="A51" s="75" t="s">
        <v>98</v>
      </c>
      <c r="B51" s="240" t="s">
        <v>99</v>
      </c>
      <c r="C51" s="205">
        <v>6</v>
      </c>
      <c r="D51" s="206">
        <v>1</v>
      </c>
      <c r="E51" s="207">
        <v>0</v>
      </c>
      <c r="F51" s="210">
        <v>0</v>
      </c>
      <c r="G51" s="206">
        <f t="shared" si="1"/>
        <v>7</v>
      </c>
      <c r="H51" t="s">
        <v>93</v>
      </c>
    </row>
    <row r="52" spans="1:8" ht="27" customHeight="1">
      <c r="A52" s="75" t="s">
        <v>100</v>
      </c>
      <c r="B52" s="240" t="s">
        <v>101</v>
      </c>
      <c r="C52" s="205">
        <v>1976</v>
      </c>
      <c r="D52" s="206">
        <v>598</v>
      </c>
      <c r="E52" s="207">
        <v>989</v>
      </c>
      <c r="F52" s="210">
        <v>721</v>
      </c>
      <c r="G52" s="206">
        <f t="shared" si="1"/>
        <v>4284</v>
      </c>
      <c r="H52" t="s">
        <v>93</v>
      </c>
    </row>
    <row r="53" spans="1:8" ht="27" customHeight="1">
      <c r="A53" s="75" t="s">
        <v>102</v>
      </c>
      <c r="B53" s="240" t="s">
        <v>103</v>
      </c>
      <c r="C53" s="205">
        <v>42</v>
      </c>
      <c r="D53" s="206">
        <v>6</v>
      </c>
      <c r="E53" s="207">
        <v>8</v>
      </c>
      <c r="F53" s="210">
        <v>7</v>
      </c>
      <c r="G53" s="206">
        <f t="shared" si="1"/>
        <v>63</v>
      </c>
    </row>
    <row r="54" spans="1:8" ht="27" customHeight="1">
      <c r="A54" s="75" t="s">
        <v>104</v>
      </c>
      <c r="B54" s="240" t="s">
        <v>105</v>
      </c>
      <c r="C54" s="205">
        <v>1</v>
      </c>
      <c r="D54" s="206">
        <v>0</v>
      </c>
      <c r="E54" s="207">
        <v>0</v>
      </c>
      <c r="F54" s="210">
        <v>0</v>
      </c>
      <c r="G54" s="206">
        <f t="shared" si="1"/>
        <v>1</v>
      </c>
    </row>
    <row r="55" spans="1:8" ht="31.5" customHeight="1">
      <c r="A55" s="75" t="s">
        <v>106</v>
      </c>
      <c r="B55" s="240" t="s">
        <v>107</v>
      </c>
      <c r="C55" s="205">
        <v>1</v>
      </c>
      <c r="D55" s="206">
        <v>0</v>
      </c>
      <c r="E55" s="207">
        <v>0</v>
      </c>
      <c r="F55" s="210">
        <v>0</v>
      </c>
      <c r="G55" s="206">
        <f t="shared" si="1"/>
        <v>1</v>
      </c>
    </row>
    <row r="56" spans="1:8" ht="35.25" customHeight="1">
      <c r="A56" s="79" t="s">
        <v>108</v>
      </c>
      <c r="B56" s="240" t="s">
        <v>109</v>
      </c>
      <c r="C56" s="205">
        <v>0</v>
      </c>
      <c r="D56" s="206">
        <v>0</v>
      </c>
      <c r="E56" s="207">
        <v>0</v>
      </c>
      <c r="F56" s="210">
        <v>0</v>
      </c>
      <c r="G56" s="206">
        <f t="shared" si="1"/>
        <v>0</v>
      </c>
    </row>
    <row r="57" spans="1:8" ht="35.25" customHeight="1">
      <c r="A57" s="80" t="s">
        <v>110</v>
      </c>
      <c r="B57" s="240" t="s">
        <v>111</v>
      </c>
      <c r="C57" s="205">
        <v>0</v>
      </c>
      <c r="D57" s="206">
        <v>0</v>
      </c>
      <c r="E57" s="207">
        <v>0</v>
      </c>
      <c r="F57" s="210">
        <v>0</v>
      </c>
      <c r="G57" s="206">
        <f t="shared" si="1"/>
        <v>0</v>
      </c>
    </row>
    <row r="58" spans="1:8" ht="27" customHeight="1">
      <c r="A58" s="81" t="s">
        <v>112</v>
      </c>
      <c r="B58" s="241" t="s">
        <v>113</v>
      </c>
      <c r="C58" s="205">
        <v>89</v>
      </c>
      <c r="D58" s="206">
        <v>8</v>
      </c>
      <c r="E58" s="207">
        <v>46</v>
      </c>
      <c r="F58" s="214">
        <v>36</v>
      </c>
      <c r="G58" s="206">
        <f t="shared" si="1"/>
        <v>179</v>
      </c>
    </row>
    <row r="59" spans="1:8" ht="15" customHeight="1">
      <c r="A59" s="34"/>
      <c r="B59" s="218" t="s">
        <v>89</v>
      </c>
      <c r="C59" s="205">
        <v>1993</v>
      </c>
      <c r="D59" s="206">
        <v>578</v>
      </c>
      <c r="E59" s="207">
        <v>968</v>
      </c>
      <c r="F59" s="232">
        <v>709</v>
      </c>
      <c r="G59" s="206">
        <f t="shared" si="1"/>
        <v>4248</v>
      </c>
    </row>
    <row r="60" spans="1:8" ht="15" customHeight="1">
      <c r="A60" s="34"/>
      <c r="B60" s="242" t="s">
        <v>8</v>
      </c>
      <c r="C60" s="205">
        <v>314</v>
      </c>
      <c r="D60" s="206">
        <v>63</v>
      </c>
      <c r="E60" s="207">
        <v>147</v>
      </c>
      <c r="F60" s="210">
        <v>85</v>
      </c>
      <c r="G60" s="206">
        <f t="shared" si="1"/>
        <v>609</v>
      </c>
    </row>
    <row r="61" spans="1:8" ht="15" customHeight="1">
      <c r="A61" s="34"/>
      <c r="B61" s="212" t="s">
        <v>10</v>
      </c>
      <c r="C61" s="205">
        <v>75</v>
      </c>
      <c r="D61" s="206">
        <v>5</v>
      </c>
      <c r="E61" s="207">
        <v>40</v>
      </c>
      <c r="F61" s="208">
        <v>20</v>
      </c>
      <c r="G61" s="206">
        <f t="shared" si="1"/>
        <v>140</v>
      </c>
    </row>
    <row r="62" spans="1:8" ht="15" customHeight="1">
      <c r="A62" s="37"/>
      <c r="B62" s="243" t="s">
        <v>11</v>
      </c>
      <c r="C62" s="205">
        <v>2</v>
      </c>
      <c r="D62" s="206">
        <v>0</v>
      </c>
      <c r="E62" s="207">
        <v>2</v>
      </c>
      <c r="F62" s="233">
        <v>0</v>
      </c>
      <c r="G62" s="206">
        <f t="shared" si="1"/>
        <v>4</v>
      </c>
    </row>
    <row r="63" spans="1:8" ht="26.25" customHeight="1">
      <c r="A63" s="84" t="s">
        <v>22</v>
      </c>
      <c r="B63" s="215" t="s">
        <v>114</v>
      </c>
      <c r="C63" s="205">
        <v>336</v>
      </c>
      <c r="D63" s="206">
        <v>65</v>
      </c>
      <c r="E63" s="207">
        <v>135</v>
      </c>
      <c r="F63" s="216">
        <v>47</v>
      </c>
      <c r="G63" s="206">
        <f t="shared" si="1"/>
        <v>583</v>
      </c>
    </row>
    <row r="64" spans="1:8" ht="15" customHeight="1">
      <c r="A64" s="30"/>
      <c r="B64" s="218" t="s">
        <v>89</v>
      </c>
      <c r="C64" s="205">
        <v>281</v>
      </c>
      <c r="D64" s="206">
        <v>56</v>
      </c>
      <c r="E64" s="207">
        <v>118</v>
      </c>
      <c r="F64" s="208">
        <v>37</v>
      </c>
      <c r="G64" s="206">
        <f t="shared" si="1"/>
        <v>492</v>
      </c>
    </row>
    <row r="65" spans="1:7" ht="15" customHeight="1">
      <c r="A65" s="34"/>
      <c r="B65" s="242" t="s">
        <v>8</v>
      </c>
      <c r="C65" s="205">
        <v>55</v>
      </c>
      <c r="D65" s="206">
        <v>7</v>
      </c>
      <c r="E65" s="207">
        <v>17</v>
      </c>
      <c r="F65" s="210">
        <v>10</v>
      </c>
      <c r="G65" s="206">
        <f t="shared" si="1"/>
        <v>89</v>
      </c>
    </row>
    <row r="66" spans="1:7" ht="15" customHeight="1">
      <c r="A66" s="34"/>
      <c r="B66" s="244" t="s">
        <v>10</v>
      </c>
      <c r="C66" s="205">
        <v>0</v>
      </c>
      <c r="D66" s="206">
        <v>1</v>
      </c>
      <c r="E66" s="207">
        <v>0</v>
      </c>
      <c r="F66" s="210">
        <v>0</v>
      </c>
      <c r="G66" s="206">
        <f t="shared" si="1"/>
        <v>1</v>
      </c>
    </row>
    <row r="67" spans="1:7" ht="15" customHeight="1">
      <c r="A67" s="37"/>
      <c r="B67" s="213" t="s">
        <v>11</v>
      </c>
      <c r="C67" s="205">
        <v>0</v>
      </c>
      <c r="D67" s="206">
        <v>1</v>
      </c>
      <c r="E67" s="207">
        <v>0</v>
      </c>
      <c r="F67" s="239">
        <v>0</v>
      </c>
      <c r="G67" s="206">
        <f t="shared" si="1"/>
        <v>1</v>
      </c>
    </row>
    <row r="68" spans="1:7" ht="15" customHeight="1">
      <c r="A68" s="37" t="s">
        <v>115</v>
      </c>
      <c r="B68" s="245" t="s">
        <v>116</v>
      </c>
      <c r="C68" s="205">
        <v>336</v>
      </c>
      <c r="D68" s="206">
        <v>65</v>
      </c>
      <c r="E68" s="207">
        <v>135</v>
      </c>
      <c r="F68" s="216">
        <v>47</v>
      </c>
      <c r="G68" s="206">
        <f t="shared" si="1"/>
        <v>583</v>
      </c>
    </row>
    <row r="69" spans="1:7" ht="36.75" customHeight="1">
      <c r="A69" s="25" t="s">
        <v>26</v>
      </c>
      <c r="B69" s="246" t="s">
        <v>117</v>
      </c>
      <c r="C69" s="205">
        <v>99</v>
      </c>
      <c r="D69" s="206">
        <v>27</v>
      </c>
      <c r="E69" s="207">
        <v>43</v>
      </c>
      <c r="F69" s="216">
        <v>24</v>
      </c>
      <c r="G69" s="206">
        <f t="shared" si="1"/>
        <v>193</v>
      </c>
    </row>
    <row r="70" spans="1:7" ht="15" customHeight="1">
      <c r="A70" s="30"/>
      <c r="B70" s="218" t="s">
        <v>89</v>
      </c>
      <c r="C70" s="205">
        <v>94</v>
      </c>
      <c r="D70" s="206">
        <v>25</v>
      </c>
      <c r="E70" s="207">
        <v>42</v>
      </c>
      <c r="F70" s="208">
        <v>24</v>
      </c>
      <c r="G70" s="206">
        <f t="shared" si="1"/>
        <v>185</v>
      </c>
    </row>
    <row r="71" spans="1:7" ht="15" customHeight="1">
      <c r="A71" s="34"/>
      <c r="B71" s="211" t="s">
        <v>8</v>
      </c>
      <c r="C71" s="205">
        <v>5</v>
      </c>
      <c r="D71" s="206">
        <v>1</v>
      </c>
      <c r="E71" s="207">
        <v>1</v>
      </c>
      <c r="F71" s="208">
        <v>0</v>
      </c>
      <c r="G71" s="206">
        <f t="shared" ref="G71:G83" si="2">C71+D71+E71+F71</f>
        <v>7</v>
      </c>
    </row>
    <row r="72" spans="1:7" ht="15" customHeight="1">
      <c r="A72" s="34"/>
      <c r="B72" s="212" t="s">
        <v>10</v>
      </c>
      <c r="C72" s="205">
        <v>0</v>
      </c>
      <c r="D72" s="206">
        <v>1</v>
      </c>
      <c r="E72" s="207">
        <v>0</v>
      </c>
      <c r="F72" s="210">
        <v>0</v>
      </c>
      <c r="G72" s="206">
        <f t="shared" si="2"/>
        <v>1</v>
      </c>
    </row>
    <row r="73" spans="1:7" ht="13.5" customHeight="1">
      <c r="A73" s="92"/>
      <c r="B73" s="243" t="s">
        <v>11</v>
      </c>
      <c r="C73" s="205">
        <v>0</v>
      </c>
      <c r="D73" s="206">
        <v>0</v>
      </c>
      <c r="E73" s="207">
        <v>0</v>
      </c>
      <c r="F73" s="233">
        <v>0</v>
      </c>
      <c r="G73" s="206">
        <f t="shared" si="2"/>
        <v>0</v>
      </c>
    </row>
    <row r="74" spans="1:7" ht="27" customHeight="1">
      <c r="A74" s="75" t="s">
        <v>28</v>
      </c>
      <c r="B74" s="228" t="s">
        <v>118</v>
      </c>
      <c r="C74" s="205">
        <v>0</v>
      </c>
      <c r="D74" s="206">
        <v>0</v>
      </c>
      <c r="E74" s="207">
        <v>0</v>
      </c>
      <c r="F74" s="208">
        <v>0</v>
      </c>
      <c r="G74" s="206">
        <f t="shared" si="2"/>
        <v>0</v>
      </c>
    </row>
    <row r="75" spans="1:7" ht="15" customHeight="1">
      <c r="A75" s="93" t="s">
        <v>30</v>
      </c>
      <c r="B75" s="225" t="s">
        <v>119</v>
      </c>
      <c r="C75" s="205">
        <v>16</v>
      </c>
      <c r="D75" s="206">
        <v>1</v>
      </c>
      <c r="E75" s="207">
        <v>14</v>
      </c>
      <c r="F75" s="210">
        <v>6</v>
      </c>
      <c r="G75" s="206">
        <f t="shared" si="2"/>
        <v>37</v>
      </c>
    </row>
    <row r="76" spans="1:7" ht="15" customHeight="1">
      <c r="A76" s="93" t="s">
        <v>32</v>
      </c>
      <c r="B76" s="240" t="s">
        <v>120</v>
      </c>
      <c r="C76" s="205">
        <v>83</v>
      </c>
      <c r="D76" s="206">
        <v>24</v>
      </c>
      <c r="E76" s="207">
        <v>26</v>
      </c>
      <c r="F76" s="210">
        <v>18</v>
      </c>
      <c r="G76" s="206">
        <f t="shared" si="2"/>
        <v>151</v>
      </c>
    </row>
    <row r="77" spans="1:7" ht="27" customHeight="1">
      <c r="A77" s="94" t="s">
        <v>34</v>
      </c>
      <c r="B77" s="247" t="s">
        <v>121</v>
      </c>
      <c r="C77" s="205">
        <v>0</v>
      </c>
      <c r="D77" s="206">
        <v>2</v>
      </c>
      <c r="E77" s="207">
        <v>3</v>
      </c>
      <c r="F77" s="214">
        <v>0</v>
      </c>
      <c r="G77" s="206">
        <f t="shared" si="2"/>
        <v>5</v>
      </c>
    </row>
    <row r="78" spans="1:7" ht="23.25" customHeight="1">
      <c r="A78" s="96" t="s">
        <v>38</v>
      </c>
      <c r="B78" s="248" t="s">
        <v>122</v>
      </c>
      <c r="C78" s="205">
        <v>14</v>
      </c>
      <c r="D78" s="206">
        <v>1</v>
      </c>
      <c r="E78" s="234">
        <v>10</v>
      </c>
      <c r="F78" s="216">
        <v>5</v>
      </c>
      <c r="G78" s="206">
        <f t="shared" si="2"/>
        <v>30</v>
      </c>
    </row>
    <row r="79" spans="1:7">
      <c r="A79" s="70"/>
      <c r="B79" s="249" t="s">
        <v>72</v>
      </c>
      <c r="C79" s="205">
        <v>1</v>
      </c>
      <c r="D79" s="206">
        <v>0</v>
      </c>
      <c r="E79" s="207">
        <v>2</v>
      </c>
      <c r="F79" s="208">
        <v>1</v>
      </c>
      <c r="G79" s="206">
        <f t="shared" si="2"/>
        <v>4</v>
      </c>
    </row>
    <row r="80" spans="1:7">
      <c r="A80" s="63"/>
      <c r="B80" s="250" t="s">
        <v>8</v>
      </c>
      <c r="C80" s="205">
        <v>13</v>
      </c>
      <c r="D80" s="206">
        <v>1</v>
      </c>
      <c r="E80" s="207">
        <v>8</v>
      </c>
      <c r="F80" s="210">
        <v>4</v>
      </c>
      <c r="G80" s="206">
        <f t="shared" si="2"/>
        <v>26</v>
      </c>
    </row>
    <row r="81" spans="1:7">
      <c r="A81" s="63"/>
      <c r="B81" s="251" t="s">
        <v>123</v>
      </c>
      <c r="C81" s="205">
        <v>0</v>
      </c>
      <c r="D81" s="206">
        <v>0</v>
      </c>
      <c r="E81" s="207">
        <v>0</v>
      </c>
      <c r="F81" s="210">
        <v>0</v>
      </c>
      <c r="G81" s="206">
        <f t="shared" si="2"/>
        <v>0</v>
      </c>
    </row>
    <row r="82" spans="1:7">
      <c r="A82" s="101"/>
      <c r="B82" s="252" t="s">
        <v>124</v>
      </c>
      <c r="C82" s="205">
        <v>0</v>
      </c>
      <c r="D82" s="206">
        <v>0</v>
      </c>
      <c r="E82" s="207">
        <v>0</v>
      </c>
      <c r="F82" s="214">
        <v>0</v>
      </c>
      <c r="G82" s="206">
        <f t="shared" si="2"/>
        <v>0</v>
      </c>
    </row>
    <row r="83" spans="1:7" ht="23.25" customHeight="1">
      <c r="A83" s="96" t="s">
        <v>48</v>
      </c>
      <c r="B83" s="248" t="s">
        <v>57</v>
      </c>
      <c r="C83" s="205">
        <v>22</v>
      </c>
      <c r="D83" s="206">
        <v>2</v>
      </c>
      <c r="E83" s="207">
        <v>1</v>
      </c>
      <c r="F83" s="216">
        <v>4</v>
      </c>
      <c r="G83" s="206">
        <f t="shared" si="2"/>
        <v>29</v>
      </c>
    </row>
    <row r="84" spans="1:7">
      <c r="A84" s="70"/>
      <c r="B84" s="249" t="s">
        <v>125</v>
      </c>
      <c r="C84" s="205">
        <v>13</v>
      </c>
      <c r="D84" s="206">
        <v>0</v>
      </c>
      <c r="E84" s="207">
        <v>1</v>
      </c>
      <c r="F84" s="208">
        <v>3</v>
      </c>
      <c r="G84" s="206">
        <f t="shared" ref="G84:G100" si="3">C84+D84+E84+F84</f>
        <v>17</v>
      </c>
    </row>
    <row r="85" spans="1:7">
      <c r="A85" s="63"/>
      <c r="B85" s="250" t="s">
        <v>8</v>
      </c>
      <c r="C85" s="205">
        <v>9</v>
      </c>
      <c r="D85" s="206">
        <v>2</v>
      </c>
      <c r="E85" s="207">
        <v>0</v>
      </c>
      <c r="F85" s="210">
        <v>1</v>
      </c>
      <c r="G85" s="206">
        <f t="shared" si="3"/>
        <v>12</v>
      </c>
    </row>
    <row r="86" spans="1:7">
      <c r="A86" s="63"/>
      <c r="B86" s="251" t="s">
        <v>10</v>
      </c>
      <c r="C86" s="205">
        <v>0</v>
      </c>
      <c r="D86" s="206">
        <v>0</v>
      </c>
      <c r="E86" s="207">
        <v>0</v>
      </c>
      <c r="F86" s="210">
        <v>0</v>
      </c>
      <c r="G86" s="206">
        <f t="shared" si="3"/>
        <v>0</v>
      </c>
    </row>
    <row r="87" spans="1:7" ht="25.5" customHeight="1">
      <c r="A87" s="63"/>
      <c r="B87" s="251" t="s">
        <v>11</v>
      </c>
      <c r="C87" s="205">
        <v>0</v>
      </c>
      <c r="D87" s="206">
        <v>0</v>
      </c>
      <c r="E87" s="207">
        <v>0</v>
      </c>
      <c r="F87" s="214">
        <v>0</v>
      </c>
      <c r="G87" s="206">
        <f t="shared" si="3"/>
        <v>0</v>
      </c>
    </row>
    <row r="88" spans="1:7" ht="26.25" customHeight="1">
      <c r="A88" s="103" t="s">
        <v>54</v>
      </c>
      <c r="B88" s="250" t="s">
        <v>126</v>
      </c>
      <c r="C88" s="205">
        <v>1</v>
      </c>
      <c r="D88" s="206">
        <v>0</v>
      </c>
      <c r="E88" s="207">
        <v>0</v>
      </c>
      <c r="F88" s="210">
        <v>0</v>
      </c>
      <c r="G88" s="206">
        <f t="shared" si="3"/>
        <v>1</v>
      </c>
    </row>
    <row r="89" spans="1:7">
      <c r="A89" s="253" t="s">
        <v>56</v>
      </c>
      <c r="B89" s="250" t="s">
        <v>127</v>
      </c>
      <c r="C89" s="205">
        <v>0</v>
      </c>
      <c r="D89" s="206">
        <v>0</v>
      </c>
      <c r="E89" s="207">
        <v>0</v>
      </c>
      <c r="F89" s="210">
        <v>0</v>
      </c>
      <c r="G89" s="206">
        <f t="shared" si="3"/>
        <v>0</v>
      </c>
    </row>
    <row r="90" spans="1:7" ht="94.5" customHeight="1">
      <c r="A90" s="254" t="s">
        <v>58</v>
      </c>
      <c r="B90" s="255" t="s">
        <v>128</v>
      </c>
      <c r="C90" s="205">
        <v>35</v>
      </c>
      <c r="D90" s="256">
        <v>0</v>
      </c>
      <c r="E90" s="257">
        <v>3</v>
      </c>
      <c r="F90" s="210">
        <v>10</v>
      </c>
      <c r="G90" s="206">
        <f t="shared" si="3"/>
        <v>48</v>
      </c>
    </row>
    <row r="91" spans="1:7" ht="31.5">
      <c r="A91" s="254" t="s">
        <v>60</v>
      </c>
      <c r="B91" s="255" t="s">
        <v>129</v>
      </c>
      <c r="C91" s="205">
        <v>1</v>
      </c>
      <c r="D91" s="256">
        <v>0</v>
      </c>
      <c r="E91" s="257">
        <v>0</v>
      </c>
      <c r="F91" s="210">
        <v>0</v>
      </c>
      <c r="G91" s="206">
        <f t="shared" si="3"/>
        <v>1</v>
      </c>
    </row>
    <row r="92" spans="1:7" ht="63">
      <c r="A92" s="254" t="s">
        <v>62</v>
      </c>
      <c r="B92" s="255" t="s">
        <v>130</v>
      </c>
      <c r="C92" s="205">
        <v>8</v>
      </c>
      <c r="D92" s="256">
        <v>0</v>
      </c>
      <c r="E92" s="257">
        <v>0</v>
      </c>
      <c r="F92" s="210">
        <v>1</v>
      </c>
      <c r="G92" s="206">
        <f t="shared" si="3"/>
        <v>9</v>
      </c>
    </row>
    <row r="93" spans="1:7" ht="47.25">
      <c r="A93" s="254" t="s">
        <v>64</v>
      </c>
      <c r="B93" s="255" t="s">
        <v>131</v>
      </c>
      <c r="C93" s="205">
        <v>20</v>
      </c>
      <c r="D93" s="256">
        <v>0</v>
      </c>
      <c r="E93" s="257">
        <v>7</v>
      </c>
      <c r="F93" s="210">
        <v>2</v>
      </c>
      <c r="G93" s="206">
        <f t="shared" si="3"/>
        <v>29</v>
      </c>
    </row>
    <row r="94" spans="1:7" ht="63">
      <c r="A94" s="254" t="s">
        <v>132</v>
      </c>
      <c r="B94" s="258" t="s">
        <v>133</v>
      </c>
      <c r="C94" s="205">
        <v>0</v>
      </c>
      <c r="D94" s="256">
        <v>0</v>
      </c>
      <c r="E94" s="257">
        <v>0</v>
      </c>
      <c r="F94" s="210">
        <v>0</v>
      </c>
      <c r="G94" s="206">
        <v>1</v>
      </c>
    </row>
    <row r="95" spans="1:7" ht="47.25">
      <c r="A95" s="254" t="s">
        <v>134</v>
      </c>
      <c r="B95" s="255" t="s">
        <v>135</v>
      </c>
      <c r="C95" s="205">
        <v>29</v>
      </c>
      <c r="D95" s="256">
        <v>3</v>
      </c>
      <c r="E95" s="257">
        <v>17</v>
      </c>
      <c r="F95" s="210">
        <v>2</v>
      </c>
      <c r="G95" s="206">
        <f t="shared" si="3"/>
        <v>51</v>
      </c>
    </row>
    <row r="96" spans="1:7" ht="47.25">
      <c r="A96" s="259" t="s">
        <v>136</v>
      </c>
      <c r="B96" s="255" t="s">
        <v>137</v>
      </c>
      <c r="C96" s="205">
        <v>28</v>
      </c>
      <c r="D96" s="256">
        <v>14</v>
      </c>
      <c r="E96" s="257">
        <v>10</v>
      </c>
      <c r="F96" s="210">
        <v>11</v>
      </c>
      <c r="G96" s="206">
        <f t="shared" si="3"/>
        <v>63</v>
      </c>
    </row>
    <row r="97" spans="1:8" ht="63">
      <c r="A97" s="260" t="s">
        <v>138</v>
      </c>
      <c r="B97" s="261" t="s">
        <v>139</v>
      </c>
      <c r="C97" s="205">
        <v>60</v>
      </c>
      <c r="D97" s="256">
        <v>14</v>
      </c>
      <c r="E97" s="257">
        <v>36</v>
      </c>
      <c r="F97" s="210">
        <v>10</v>
      </c>
      <c r="G97" s="206">
        <f t="shared" si="3"/>
        <v>120</v>
      </c>
    </row>
    <row r="98" spans="1:8" ht="47.25">
      <c r="A98" s="262" t="s">
        <v>140</v>
      </c>
      <c r="B98" s="263" t="s">
        <v>141</v>
      </c>
      <c r="C98" s="205">
        <v>45</v>
      </c>
      <c r="D98" s="256">
        <v>38</v>
      </c>
      <c r="E98" s="257">
        <v>16</v>
      </c>
      <c r="F98" s="210">
        <v>22</v>
      </c>
      <c r="G98" s="206">
        <f t="shared" si="3"/>
        <v>121</v>
      </c>
    </row>
    <row r="99" spans="1:8" ht="58.5" customHeight="1">
      <c r="A99" s="264" t="s">
        <v>142</v>
      </c>
      <c r="B99" s="261" t="s">
        <v>143</v>
      </c>
      <c r="C99" s="205">
        <v>4</v>
      </c>
      <c r="D99" s="256">
        <v>1</v>
      </c>
      <c r="E99" s="257">
        <v>1</v>
      </c>
      <c r="F99" s="210">
        <v>0</v>
      </c>
      <c r="G99" s="206">
        <v>8</v>
      </c>
    </row>
    <row r="100" spans="1:8" ht="50.25" customHeight="1">
      <c r="A100" s="264" t="s">
        <v>144</v>
      </c>
      <c r="B100" s="261" t="s">
        <v>145</v>
      </c>
      <c r="C100" s="205">
        <v>2</v>
      </c>
      <c r="D100" s="256">
        <v>1</v>
      </c>
      <c r="E100" s="257">
        <v>2</v>
      </c>
      <c r="F100" s="233">
        <v>0</v>
      </c>
      <c r="G100" s="206">
        <f t="shared" si="3"/>
        <v>5</v>
      </c>
    </row>
    <row r="101" spans="1:8" ht="28.5" customHeight="1"/>
    <row r="102" spans="1:8" ht="29.25" customHeight="1">
      <c r="A102" s="265"/>
      <c r="B102" s="361"/>
      <c r="C102" s="361"/>
      <c r="D102" s="361"/>
      <c r="E102" s="361"/>
      <c r="F102" s="361"/>
      <c r="G102" s="361"/>
    </row>
    <row r="103" spans="1:8" ht="37.5" customHeight="1">
      <c r="A103" s="266"/>
      <c r="B103" s="362"/>
      <c r="C103" s="362"/>
      <c r="D103" s="362"/>
      <c r="E103" s="362"/>
      <c r="F103" s="362"/>
      <c r="G103" s="362"/>
    </row>
    <row r="104" spans="1:8" ht="35.25" customHeight="1">
      <c r="B104" s="267"/>
      <c r="F104" s="268"/>
      <c r="G104" s="268"/>
    </row>
    <row r="105" spans="1:8" ht="17.45" customHeight="1">
      <c r="B105" s="358" t="s">
        <v>146</v>
      </c>
      <c r="C105" s="358"/>
      <c r="D105" s="269"/>
      <c r="E105" s="363" t="s">
        <v>160</v>
      </c>
      <c r="F105" s="363"/>
      <c r="G105" s="363"/>
      <c r="H105" s="270"/>
    </row>
    <row r="106" spans="1:8">
      <c r="B106" s="271"/>
      <c r="F106" s="268"/>
    </row>
    <row r="107" spans="1:8" ht="18.75">
      <c r="E107" s="358"/>
      <c r="F107" s="358"/>
    </row>
    <row r="108" spans="1:8">
      <c r="E108" s="268"/>
      <c r="F108" s="268"/>
    </row>
    <row r="109" spans="1:8" ht="18.75">
      <c r="F109" s="266"/>
    </row>
    <row r="111" spans="1:8">
      <c r="E111" s="272"/>
    </row>
  </sheetData>
  <mergeCells count="7">
    <mergeCell ref="E107:F107"/>
    <mergeCell ref="D1:G3"/>
    <mergeCell ref="A5:G5"/>
    <mergeCell ref="B102:G102"/>
    <mergeCell ref="B103:G103"/>
    <mergeCell ref="B105:C105"/>
    <mergeCell ref="E105:G105"/>
  </mergeCells>
  <pageMargins left="0.25" right="0.25" top="0.75" bottom="0.75" header="0.3" footer="0.3"/>
  <pageSetup paperSize="9" scale="75" fitToHeight="0" orientation="portrait" horizontalDpi="300" verticalDpi="300" r:id="rId1"/>
  <ignoredErrors>
    <ignoredError sqref="A68 A48:A58 A39:A42 A29:A33 A18:A2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"/>
  <sheetViews>
    <sheetView topLeftCell="A2" workbookViewId="0">
      <selection activeCell="H24" sqref="H24:M24"/>
    </sheetView>
  </sheetViews>
  <sheetFormatPr defaultColWidth="9" defaultRowHeight="15"/>
  <cols>
    <col min="1" max="1" width="6.7109375" customWidth="1"/>
    <col min="2" max="2" width="28.85546875" customWidth="1"/>
    <col min="3" max="5" width="13.28515625" customWidth="1"/>
    <col min="6" max="6" width="11.140625" customWidth="1"/>
  </cols>
  <sheetData>
    <row r="1" spans="1:6" ht="18.75">
      <c r="A1" s="1"/>
      <c r="B1" s="1"/>
      <c r="C1" s="1"/>
      <c r="D1" s="366" t="s">
        <v>147</v>
      </c>
      <c r="E1" s="366"/>
      <c r="F1" s="366"/>
    </row>
    <row r="2" spans="1:6" ht="18.75">
      <c r="A2" s="1"/>
      <c r="B2" s="1"/>
      <c r="C2" s="1"/>
      <c r="D2" s="366"/>
      <c r="E2" s="366"/>
      <c r="F2" s="366"/>
    </row>
    <row r="3" spans="1:6" ht="50.45" customHeight="1">
      <c r="A3" s="1"/>
      <c r="B3" s="1"/>
      <c r="C3" s="1"/>
      <c r="D3" s="366"/>
      <c r="E3" s="366"/>
      <c r="F3" s="366"/>
    </row>
    <row r="4" spans="1:6" ht="0.6" customHeight="1">
      <c r="A4" s="1"/>
      <c r="B4" s="1"/>
      <c r="C4" s="1"/>
      <c r="D4" s="1"/>
      <c r="E4" s="1"/>
      <c r="F4" s="1"/>
    </row>
    <row r="5" spans="1:6" ht="60" customHeight="1">
      <c r="A5" s="365" t="s">
        <v>148</v>
      </c>
      <c r="B5" s="365"/>
      <c r="C5" s="365"/>
      <c r="D5" s="365"/>
      <c r="E5" s="365"/>
      <c r="F5" s="365"/>
    </row>
    <row r="6" spans="1:6" ht="27" customHeight="1">
      <c r="A6" s="2" t="s">
        <v>0</v>
      </c>
      <c r="B6" s="3"/>
      <c r="C6" s="4" t="s">
        <v>149</v>
      </c>
      <c r="D6" s="5" t="s">
        <v>150</v>
      </c>
      <c r="E6" s="109" t="s">
        <v>151</v>
      </c>
      <c r="F6" s="6" t="s">
        <v>4</v>
      </c>
    </row>
    <row r="7" spans="1:6" ht="39" customHeight="1">
      <c r="A7" s="182" t="s">
        <v>5</v>
      </c>
      <c r="B7" s="111" t="s">
        <v>69</v>
      </c>
      <c r="C7" s="112">
        <f t="shared" ref="C7:E11" si="0">C12+C69</f>
        <v>0</v>
      </c>
      <c r="D7" s="113">
        <f t="shared" si="0"/>
        <v>0</v>
      </c>
      <c r="E7" s="114">
        <f t="shared" si="0"/>
        <v>0</v>
      </c>
      <c r="F7" s="115">
        <f t="shared" ref="F7:F18" si="1">E7+D7+C7</f>
        <v>0</v>
      </c>
    </row>
    <row r="8" spans="1:6" ht="15" customHeight="1">
      <c r="A8" s="183"/>
      <c r="B8" s="13" t="s">
        <v>7</v>
      </c>
      <c r="C8" s="14">
        <f t="shared" si="0"/>
        <v>0</v>
      </c>
      <c r="D8" s="15">
        <f t="shared" si="0"/>
        <v>0</v>
      </c>
      <c r="E8" s="116">
        <f t="shared" si="0"/>
        <v>0</v>
      </c>
      <c r="F8" s="16">
        <f t="shared" si="1"/>
        <v>0</v>
      </c>
    </row>
    <row r="9" spans="1:6" ht="15" customHeight="1">
      <c r="A9" s="183"/>
      <c r="B9" s="17" t="s">
        <v>8</v>
      </c>
      <c r="C9" s="14">
        <f t="shared" si="0"/>
        <v>0</v>
      </c>
      <c r="D9" s="15">
        <f t="shared" si="0"/>
        <v>0</v>
      </c>
      <c r="E9" s="116">
        <f t="shared" si="0"/>
        <v>0</v>
      </c>
      <c r="F9" s="16">
        <f t="shared" si="1"/>
        <v>0</v>
      </c>
    </row>
    <row r="10" spans="1:6" ht="15" customHeight="1">
      <c r="A10" s="183"/>
      <c r="B10" s="19" t="s">
        <v>10</v>
      </c>
      <c r="C10" s="14">
        <f t="shared" si="0"/>
        <v>0</v>
      </c>
      <c r="D10" s="15">
        <f t="shared" si="0"/>
        <v>0</v>
      </c>
      <c r="E10" s="116">
        <f t="shared" si="0"/>
        <v>0</v>
      </c>
      <c r="F10" s="16">
        <f t="shared" si="1"/>
        <v>0</v>
      </c>
    </row>
    <row r="11" spans="1:6" ht="15" customHeight="1">
      <c r="A11" s="184"/>
      <c r="B11" s="38" t="s">
        <v>11</v>
      </c>
      <c r="C11" s="118">
        <f t="shared" si="0"/>
        <v>0</v>
      </c>
      <c r="D11" s="119">
        <f t="shared" si="0"/>
        <v>0</v>
      </c>
      <c r="E11" s="120">
        <f t="shared" si="0"/>
        <v>0</v>
      </c>
      <c r="F11" s="41">
        <f t="shared" si="1"/>
        <v>0</v>
      </c>
    </row>
    <row r="12" spans="1:6" ht="15" customHeight="1">
      <c r="A12" s="25" t="s">
        <v>12</v>
      </c>
      <c r="B12" s="26" t="s">
        <v>6</v>
      </c>
      <c r="C12" s="27">
        <f>C17+C28+C38+C47+C63</f>
        <v>0</v>
      </c>
      <c r="D12" s="28">
        <f>D17+D28+D38+D47+D63</f>
        <v>0</v>
      </c>
      <c r="E12" s="121">
        <f>E17+E28+E38+E47+E63</f>
        <v>0</v>
      </c>
      <c r="F12" s="29">
        <f t="shared" si="1"/>
        <v>0</v>
      </c>
    </row>
    <row r="13" spans="1:6" ht="15" customHeight="1">
      <c r="A13" s="185"/>
      <c r="B13" s="31" t="s">
        <v>72</v>
      </c>
      <c r="C13" s="122">
        <f t="shared" ref="C13:E16" si="2">C24+C34+C43+C59+C64</f>
        <v>0</v>
      </c>
      <c r="D13" s="123">
        <f t="shared" si="2"/>
        <v>0</v>
      </c>
      <c r="E13" s="124">
        <f t="shared" si="2"/>
        <v>0</v>
      </c>
      <c r="F13" s="18">
        <f t="shared" si="1"/>
        <v>0</v>
      </c>
    </row>
    <row r="14" spans="1:6" ht="15" customHeight="1">
      <c r="A14" s="186"/>
      <c r="B14" s="17" t="s">
        <v>8</v>
      </c>
      <c r="C14" s="125">
        <f t="shared" si="2"/>
        <v>0</v>
      </c>
      <c r="D14" s="126">
        <f t="shared" si="2"/>
        <v>0</v>
      </c>
      <c r="E14" s="127">
        <f t="shared" si="2"/>
        <v>0</v>
      </c>
      <c r="F14" s="18">
        <f t="shared" si="1"/>
        <v>0</v>
      </c>
    </row>
    <row r="15" spans="1:6" ht="15" customHeight="1">
      <c r="A15" s="186"/>
      <c r="B15" s="19" t="s">
        <v>10</v>
      </c>
      <c r="C15" s="125">
        <f t="shared" si="2"/>
        <v>0</v>
      </c>
      <c r="D15" s="126">
        <f t="shared" si="2"/>
        <v>0</v>
      </c>
      <c r="E15" s="127">
        <f t="shared" si="2"/>
        <v>0</v>
      </c>
      <c r="F15" s="18">
        <f t="shared" si="1"/>
        <v>0</v>
      </c>
    </row>
    <row r="16" spans="1:6" ht="15" customHeight="1">
      <c r="A16" s="187"/>
      <c r="B16" s="38" t="s">
        <v>11</v>
      </c>
      <c r="C16" s="128">
        <f t="shared" si="2"/>
        <v>0</v>
      </c>
      <c r="D16" s="129">
        <f t="shared" si="2"/>
        <v>0</v>
      </c>
      <c r="E16" s="130">
        <f t="shared" si="2"/>
        <v>0</v>
      </c>
      <c r="F16" s="18">
        <f t="shared" si="1"/>
        <v>0</v>
      </c>
    </row>
    <row r="17" spans="1:6" ht="15" customHeight="1">
      <c r="A17" s="188" t="s">
        <v>14</v>
      </c>
      <c r="B17" s="43" t="s">
        <v>13</v>
      </c>
      <c r="C17" s="27">
        <f>C18+C19+C20+C21+C22+C23</f>
        <v>0</v>
      </c>
      <c r="D17" s="28">
        <f>D18+D19+D20+D21+D22+D23</f>
        <v>0</v>
      </c>
      <c r="E17" s="121">
        <f>E18+E19+E20+E21+E22+E23</f>
        <v>0</v>
      </c>
      <c r="F17" s="44">
        <f t="shared" si="1"/>
        <v>0</v>
      </c>
    </row>
    <row r="18" spans="1:6" ht="27" customHeight="1">
      <c r="A18" s="45" t="s">
        <v>73</v>
      </c>
      <c r="B18" s="58" t="s">
        <v>15</v>
      </c>
      <c r="C18" s="59"/>
      <c r="D18" s="60"/>
      <c r="E18" s="132"/>
      <c r="F18" s="51">
        <f t="shared" si="1"/>
        <v>0</v>
      </c>
    </row>
    <row r="19" spans="1:6" ht="15" customHeight="1">
      <c r="A19" s="45" t="s">
        <v>74</v>
      </c>
      <c r="B19" s="50" t="s">
        <v>17</v>
      </c>
      <c r="C19" s="133"/>
      <c r="D19" s="134"/>
      <c r="E19" s="135"/>
      <c r="F19" s="49">
        <f t="shared" ref="F19:F29" si="3">E19+D19+C19</f>
        <v>0</v>
      </c>
    </row>
    <row r="20" spans="1:6" ht="27" customHeight="1">
      <c r="A20" s="45" t="s">
        <v>75</v>
      </c>
      <c r="B20" s="50" t="s">
        <v>19</v>
      </c>
      <c r="C20" s="133"/>
      <c r="D20" s="134"/>
      <c r="E20" s="135"/>
      <c r="F20" s="49">
        <f t="shared" si="3"/>
        <v>0</v>
      </c>
    </row>
    <row r="21" spans="1:6" ht="27" customHeight="1">
      <c r="A21" s="45" t="s">
        <v>76</v>
      </c>
      <c r="B21" s="52" t="s">
        <v>21</v>
      </c>
      <c r="C21" s="133"/>
      <c r="D21" s="134"/>
      <c r="E21" s="135"/>
      <c r="F21" s="49">
        <f t="shared" si="3"/>
        <v>0</v>
      </c>
    </row>
    <row r="22" spans="1:6" ht="27" customHeight="1">
      <c r="A22" s="45" t="s">
        <v>77</v>
      </c>
      <c r="B22" s="46" t="s">
        <v>23</v>
      </c>
      <c r="C22" s="133"/>
      <c r="D22" s="134"/>
      <c r="E22" s="135"/>
      <c r="F22" s="49">
        <f t="shared" si="3"/>
        <v>0</v>
      </c>
    </row>
    <row r="23" spans="1:6" ht="27" customHeight="1">
      <c r="A23" s="45" t="s">
        <v>78</v>
      </c>
      <c r="B23" s="52" t="s">
        <v>25</v>
      </c>
      <c r="C23" s="136"/>
      <c r="D23" s="137"/>
      <c r="E23" s="138"/>
      <c r="F23" s="139">
        <f t="shared" si="3"/>
        <v>0</v>
      </c>
    </row>
    <row r="24" spans="1:6" ht="15" customHeight="1">
      <c r="A24" s="185"/>
      <c r="B24" s="31" t="s">
        <v>72</v>
      </c>
      <c r="C24" s="140"/>
      <c r="D24" s="141"/>
      <c r="E24" s="142"/>
      <c r="F24" s="49">
        <f t="shared" si="3"/>
        <v>0</v>
      </c>
    </row>
    <row r="25" spans="1:6">
      <c r="A25" s="186"/>
      <c r="B25" s="17" t="s">
        <v>8</v>
      </c>
      <c r="C25" s="143"/>
      <c r="D25" s="144"/>
      <c r="E25" s="145"/>
      <c r="F25" s="49">
        <f t="shared" si="3"/>
        <v>0</v>
      </c>
    </row>
    <row r="26" spans="1:6" ht="15" customHeight="1">
      <c r="A26" s="186"/>
      <c r="B26" s="19" t="s">
        <v>10</v>
      </c>
      <c r="C26" s="143"/>
      <c r="D26" s="144"/>
      <c r="E26" s="145"/>
      <c r="F26" s="49">
        <f t="shared" si="3"/>
        <v>0</v>
      </c>
    </row>
    <row r="27" spans="1:6" ht="15" customHeight="1">
      <c r="A27" s="187"/>
      <c r="B27" s="38" t="s">
        <v>11</v>
      </c>
      <c r="C27" s="146"/>
      <c r="D27" s="147"/>
      <c r="E27" s="148"/>
      <c r="F27" s="49">
        <f t="shared" si="3"/>
        <v>0</v>
      </c>
    </row>
    <row r="28" spans="1:6" ht="15" customHeight="1">
      <c r="A28" s="53" t="s">
        <v>16</v>
      </c>
      <c r="B28" s="54" t="s">
        <v>27</v>
      </c>
      <c r="C28" s="55">
        <f>C29+C30+C31+C32+C33</f>
        <v>0</v>
      </c>
      <c r="D28" s="56">
        <f>D29+D30+D31+D32+D33</f>
        <v>0</v>
      </c>
      <c r="E28" s="149">
        <f>E29+E30+E31+E32+E33</f>
        <v>0</v>
      </c>
      <c r="F28" s="57">
        <f t="shared" si="3"/>
        <v>0</v>
      </c>
    </row>
    <row r="29" spans="1:6" ht="27" customHeight="1">
      <c r="A29" s="45" t="s">
        <v>79</v>
      </c>
      <c r="B29" s="58" t="s">
        <v>29</v>
      </c>
      <c r="C29" s="59"/>
      <c r="D29" s="60"/>
      <c r="E29" s="132"/>
      <c r="F29" s="61">
        <f t="shared" si="3"/>
        <v>0</v>
      </c>
    </row>
    <row r="30" spans="1:6" ht="15" customHeight="1">
      <c r="A30" s="62" t="s">
        <v>80</v>
      </c>
      <c r="B30" s="50" t="s">
        <v>31</v>
      </c>
      <c r="C30" s="133"/>
      <c r="D30" s="134"/>
      <c r="E30" s="135"/>
      <c r="F30" s="16">
        <f t="shared" ref="F30:F38" si="4">E30+D30+C30</f>
        <v>0</v>
      </c>
    </row>
    <row r="31" spans="1:6" ht="27" customHeight="1">
      <c r="A31" s="62" t="s">
        <v>81</v>
      </c>
      <c r="B31" s="50" t="s">
        <v>33</v>
      </c>
      <c r="C31" s="133"/>
      <c r="D31" s="134"/>
      <c r="E31" s="135"/>
      <c r="F31" s="16">
        <f t="shared" si="4"/>
        <v>0</v>
      </c>
    </row>
    <row r="32" spans="1:6" ht="27" customHeight="1">
      <c r="A32" s="62" t="s">
        <v>82</v>
      </c>
      <c r="B32" s="50" t="s">
        <v>35</v>
      </c>
      <c r="C32" s="133"/>
      <c r="D32" s="134"/>
      <c r="E32" s="135"/>
      <c r="F32" s="16">
        <f t="shared" si="4"/>
        <v>0</v>
      </c>
    </row>
    <row r="33" spans="1:6" ht="27" customHeight="1">
      <c r="A33" s="62" t="s">
        <v>83</v>
      </c>
      <c r="B33" s="52" t="s">
        <v>37</v>
      </c>
      <c r="C33" s="136"/>
      <c r="D33" s="137"/>
      <c r="E33" s="138"/>
      <c r="F33" s="150">
        <f t="shared" si="4"/>
        <v>0</v>
      </c>
    </row>
    <row r="34" spans="1:6" ht="15" customHeight="1">
      <c r="A34" s="63"/>
      <c r="B34" s="31" t="s">
        <v>84</v>
      </c>
      <c r="C34" s="140"/>
      <c r="D34" s="141"/>
      <c r="E34" s="142"/>
      <c r="F34" s="18">
        <f t="shared" si="4"/>
        <v>0</v>
      </c>
    </row>
    <row r="35" spans="1:6" ht="15" customHeight="1">
      <c r="A35" s="63"/>
      <c r="B35" s="17" t="s">
        <v>8</v>
      </c>
      <c r="C35" s="143"/>
      <c r="D35" s="144"/>
      <c r="E35" s="145"/>
      <c r="F35" s="16">
        <f t="shared" si="4"/>
        <v>0</v>
      </c>
    </row>
    <row r="36" spans="1:6" ht="15" customHeight="1">
      <c r="A36" s="63"/>
      <c r="B36" s="19" t="s">
        <v>10</v>
      </c>
      <c r="C36" s="143"/>
      <c r="D36" s="144"/>
      <c r="E36" s="145"/>
      <c r="F36" s="16">
        <f t="shared" si="4"/>
        <v>0</v>
      </c>
    </row>
    <row r="37" spans="1:6">
      <c r="A37" s="64"/>
      <c r="B37" s="38" t="s">
        <v>11</v>
      </c>
      <c r="C37" s="146"/>
      <c r="D37" s="147"/>
      <c r="E37" s="148"/>
      <c r="F37" s="41">
        <f t="shared" si="4"/>
        <v>0</v>
      </c>
    </row>
    <row r="38" spans="1:6" ht="15" customHeight="1">
      <c r="A38" s="53" t="s">
        <v>18</v>
      </c>
      <c r="B38" s="43" t="s">
        <v>39</v>
      </c>
      <c r="C38" s="27">
        <f>C39+C40+C41+C42</f>
        <v>0</v>
      </c>
      <c r="D38" s="28">
        <f>D39+D40+D41+D42</f>
        <v>0</v>
      </c>
      <c r="E38" s="121">
        <f>E39+E40+E41+E42</f>
        <v>0</v>
      </c>
      <c r="F38" s="29">
        <f t="shared" si="4"/>
        <v>0</v>
      </c>
    </row>
    <row r="39" spans="1:6" ht="27" customHeight="1">
      <c r="A39" s="65" t="s">
        <v>85</v>
      </c>
      <c r="B39" s="66" t="s">
        <v>41</v>
      </c>
      <c r="C39" s="59"/>
      <c r="D39" s="60"/>
      <c r="E39" s="132"/>
      <c r="F39" s="61">
        <f>E39+C39</f>
        <v>0</v>
      </c>
    </row>
    <row r="40" spans="1:6" ht="27" customHeight="1">
      <c r="A40" s="67" t="s">
        <v>86</v>
      </c>
      <c r="B40" s="68" t="s">
        <v>43</v>
      </c>
      <c r="C40" s="133"/>
      <c r="D40" s="134"/>
      <c r="E40" s="135"/>
      <c r="F40" s="16">
        <f t="shared" ref="F40:F47" si="5">E40+D40+C40</f>
        <v>0</v>
      </c>
    </row>
    <row r="41" spans="1:6" ht="15" customHeight="1">
      <c r="A41" s="67" t="s">
        <v>87</v>
      </c>
      <c r="B41" s="68" t="s">
        <v>45</v>
      </c>
      <c r="C41" s="133"/>
      <c r="D41" s="134"/>
      <c r="E41" s="135"/>
      <c r="F41" s="16">
        <f t="shared" si="5"/>
        <v>0</v>
      </c>
    </row>
    <row r="42" spans="1:6" ht="27" customHeight="1">
      <c r="A42" s="67" t="s">
        <v>88</v>
      </c>
      <c r="B42" s="69" t="s">
        <v>47</v>
      </c>
      <c r="C42" s="136"/>
      <c r="D42" s="137"/>
      <c r="E42" s="138"/>
      <c r="F42" s="150">
        <f t="shared" si="5"/>
        <v>0</v>
      </c>
    </row>
    <row r="43" spans="1:6" ht="15" customHeight="1">
      <c r="A43" s="70"/>
      <c r="B43" s="71" t="s">
        <v>89</v>
      </c>
      <c r="C43" s="140"/>
      <c r="D43" s="141"/>
      <c r="E43" s="142"/>
      <c r="F43" s="151">
        <f t="shared" si="5"/>
        <v>0</v>
      </c>
    </row>
    <row r="44" spans="1:6" ht="15" customHeight="1">
      <c r="A44" s="63"/>
      <c r="B44" s="17" t="s">
        <v>8</v>
      </c>
      <c r="C44" s="143"/>
      <c r="D44" s="144"/>
      <c r="E44" s="145"/>
      <c r="F44" s="61">
        <f t="shared" si="5"/>
        <v>0</v>
      </c>
    </row>
    <row r="45" spans="1:6" ht="15" customHeight="1">
      <c r="A45" s="63"/>
      <c r="B45" s="19" t="s">
        <v>10</v>
      </c>
      <c r="C45" s="143"/>
      <c r="D45" s="144"/>
      <c r="E45" s="145"/>
      <c r="F45" s="16">
        <f t="shared" si="5"/>
        <v>0</v>
      </c>
    </row>
    <row r="46" spans="1:6" ht="15" customHeight="1">
      <c r="A46" s="72"/>
      <c r="B46" s="38" t="s">
        <v>11</v>
      </c>
      <c r="C46" s="146"/>
      <c r="D46" s="147"/>
      <c r="E46" s="148"/>
      <c r="F46" s="41">
        <f t="shared" si="5"/>
        <v>0</v>
      </c>
    </row>
    <row r="47" spans="1:6">
      <c r="A47" s="42" t="s">
        <v>20</v>
      </c>
      <c r="B47" s="26" t="s">
        <v>90</v>
      </c>
      <c r="C47" s="152">
        <f>C48+C49+C50+C51+C52+C53+C54+C55+C56+C57</f>
        <v>0</v>
      </c>
      <c r="D47" s="153">
        <f>D48+D49+D50+D51+D52+D53+D54+D55+D56+D57</f>
        <v>0</v>
      </c>
      <c r="E47" s="154">
        <f>E48+E49+E50+E51+E52+E53+E54+E55+E56+E57</f>
        <v>0</v>
      </c>
      <c r="F47" s="29">
        <f t="shared" si="5"/>
        <v>0</v>
      </c>
    </row>
    <row r="48" spans="1:6" ht="27" customHeight="1">
      <c r="A48" s="75" t="s">
        <v>91</v>
      </c>
      <c r="B48" s="31" t="s">
        <v>92</v>
      </c>
      <c r="C48" s="140"/>
      <c r="D48" s="141"/>
      <c r="E48" s="142"/>
      <c r="F48" s="18">
        <f t="shared" ref="F48:F98" si="6">E48+D48+C48</f>
        <v>0</v>
      </c>
    </row>
    <row r="49" spans="1:6" ht="27" customHeight="1">
      <c r="A49" s="75" t="s">
        <v>94</v>
      </c>
      <c r="B49" s="78" t="s">
        <v>95</v>
      </c>
      <c r="C49" s="143"/>
      <c r="D49" s="144"/>
      <c r="E49" s="145"/>
      <c r="F49" s="16">
        <f t="shared" si="6"/>
        <v>0</v>
      </c>
    </row>
    <row r="50" spans="1:6" ht="15" customHeight="1">
      <c r="A50" s="75" t="s">
        <v>96</v>
      </c>
      <c r="B50" s="78" t="s">
        <v>97</v>
      </c>
      <c r="C50" s="143"/>
      <c r="D50" s="144"/>
      <c r="E50" s="145"/>
      <c r="F50" s="16">
        <f t="shared" si="6"/>
        <v>0</v>
      </c>
    </row>
    <row r="51" spans="1:6" ht="27" customHeight="1">
      <c r="A51" s="75" t="s">
        <v>98</v>
      </c>
      <c r="B51" s="78" t="s">
        <v>99</v>
      </c>
      <c r="C51" s="143"/>
      <c r="D51" s="144"/>
      <c r="E51" s="145"/>
      <c r="F51" s="16">
        <f t="shared" si="6"/>
        <v>0</v>
      </c>
    </row>
    <row r="52" spans="1:6" ht="27" customHeight="1">
      <c r="A52" s="75" t="s">
        <v>100</v>
      </c>
      <c r="B52" s="78" t="s">
        <v>101</v>
      </c>
      <c r="C52" s="143"/>
      <c r="D52" s="144"/>
      <c r="E52" s="145"/>
      <c r="F52" s="16">
        <f t="shared" si="6"/>
        <v>0</v>
      </c>
    </row>
    <row r="53" spans="1:6" ht="27" customHeight="1">
      <c r="A53" s="75" t="s">
        <v>102</v>
      </c>
      <c r="B53" s="78" t="s">
        <v>103</v>
      </c>
      <c r="C53" s="143"/>
      <c r="D53" s="144"/>
      <c r="E53" s="145"/>
      <c r="F53" s="16">
        <f t="shared" si="6"/>
        <v>0</v>
      </c>
    </row>
    <row r="54" spans="1:6" ht="27" customHeight="1">
      <c r="A54" s="75" t="s">
        <v>104</v>
      </c>
      <c r="B54" s="78" t="s">
        <v>105</v>
      </c>
      <c r="C54" s="143"/>
      <c r="D54" s="144"/>
      <c r="E54" s="145"/>
      <c r="F54" s="16">
        <f t="shared" si="6"/>
        <v>0</v>
      </c>
    </row>
    <row r="55" spans="1:6" ht="27" customHeight="1">
      <c r="A55" s="75" t="s">
        <v>106</v>
      </c>
      <c r="B55" s="78" t="s">
        <v>107</v>
      </c>
      <c r="C55" s="143"/>
      <c r="D55" s="144"/>
      <c r="E55" s="145"/>
      <c r="F55" s="16">
        <f t="shared" si="6"/>
        <v>0</v>
      </c>
    </row>
    <row r="56" spans="1:6" ht="27" customHeight="1">
      <c r="A56" s="79" t="s">
        <v>108</v>
      </c>
      <c r="B56" s="78" t="s">
        <v>109</v>
      </c>
      <c r="C56" s="143"/>
      <c r="D56" s="144"/>
      <c r="E56" s="145"/>
      <c r="F56" s="16">
        <f t="shared" si="6"/>
        <v>0</v>
      </c>
    </row>
    <row r="57" spans="1:6" ht="27" customHeight="1">
      <c r="A57" s="80" t="s">
        <v>110</v>
      </c>
      <c r="B57" s="78" t="s">
        <v>111</v>
      </c>
      <c r="C57" s="143"/>
      <c r="D57" s="144"/>
      <c r="E57" s="145"/>
      <c r="F57" s="16">
        <f t="shared" si="6"/>
        <v>0</v>
      </c>
    </row>
    <row r="58" spans="1:6" ht="27" customHeight="1">
      <c r="A58" s="81" t="s">
        <v>112</v>
      </c>
      <c r="B58" s="82" t="s">
        <v>113</v>
      </c>
      <c r="C58" s="146"/>
      <c r="D58" s="147"/>
      <c r="E58" s="148"/>
      <c r="F58" s="41">
        <f t="shared" si="6"/>
        <v>0</v>
      </c>
    </row>
    <row r="59" spans="1:6">
      <c r="A59" s="34"/>
      <c r="B59" s="31" t="s">
        <v>89</v>
      </c>
      <c r="C59" s="155"/>
      <c r="D59" s="156"/>
      <c r="E59" s="157"/>
      <c r="F59" s="61">
        <f t="shared" si="6"/>
        <v>0</v>
      </c>
    </row>
    <row r="60" spans="1:6" ht="15" customHeight="1">
      <c r="A60" s="34"/>
      <c r="B60" s="83" t="s">
        <v>8</v>
      </c>
      <c r="C60" s="143"/>
      <c r="D60" s="144"/>
      <c r="E60" s="145"/>
      <c r="F60" s="16">
        <f t="shared" si="6"/>
        <v>0</v>
      </c>
    </row>
    <row r="61" spans="1:6" ht="15" customHeight="1">
      <c r="A61" s="34"/>
      <c r="B61" s="19" t="s">
        <v>10</v>
      </c>
      <c r="C61" s="143"/>
      <c r="D61" s="144"/>
      <c r="E61" s="145"/>
      <c r="F61" s="18">
        <f t="shared" si="6"/>
        <v>0</v>
      </c>
    </row>
    <row r="62" spans="1:6" ht="15" customHeight="1">
      <c r="A62" s="37"/>
      <c r="B62" s="21" t="s">
        <v>11</v>
      </c>
      <c r="C62" s="158"/>
      <c r="D62" s="159"/>
      <c r="E62" s="160"/>
      <c r="F62" s="150">
        <f t="shared" si="6"/>
        <v>0</v>
      </c>
    </row>
    <row r="63" spans="1:6" ht="15" customHeight="1">
      <c r="A63" s="84" t="s">
        <v>22</v>
      </c>
      <c r="B63" s="26" t="s">
        <v>114</v>
      </c>
      <c r="C63" s="152">
        <f>C68</f>
        <v>0</v>
      </c>
      <c r="D63" s="153">
        <f>D68</f>
        <v>0</v>
      </c>
      <c r="E63" s="154">
        <f>E68</f>
        <v>0</v>
      </c>
      <c r="F63" s="29">
        <f t="shared" si="6"/>
        <v>0</v>
      </c>
    </row>
    <row r="64" spans="1:6" ht="15" customHeight="1">
      <c r="A64" s="30"/>
      <c r="B64" s="31" t="s">
        <v>89</v>
      </c>
      <c r="C64" s="140"/>
      <c r="D64" s="141"/>
      <c r="E64" s="142"/>
      <c r="F64" s="18">
        <f t="shared" si="6"/>
        <v>0</v>
      </c>
    </row>
    <row r="65" spans="1:6" ht="15" customHeight="1">
      <c r="A65" s="34"/>
      <c r="B65" s="17" t="s">
        <v>8</v>
      </c>
      <c r="C65" s="143"/>
      <c r="D65" s="144"/>
      <c r="E65" s="145"/>
      <c r="F65" s="16">
        <f t="shared" si="6"/>
        <v>0</v>
      </c>
    </row>
    <row r="66" spans="1:6" ht="15" customHeight="1">
      <c r="A66" s="34"/>
      <c r="B66" s="189" t="s">
        <v>10</v>
      </c>
      <c r="C66" s="143"/>
      <c r="D66" s="144"/>
      <c r="E66" s="145"/>
      <c r="F66" s="16">
        <f t="shared" si="6"/>
        <v>0</v>
      </c>
    </row>
    <row r="67" spans="1:6" ht="15" customHeight="1">
      <c r="A67" s="37"/>
      <c r="B67" s="38" t="s">
        <v>11</v>
      </c>
      <c r="C67" s="146"/>
      <c r="D67" s="147"/>
      <c r="E67" s="148"/>
      <c r="F67" s="151">
        <f t="shared" si="6"/>
        <v>0</v>
      </c>
    </row>
    <row r="68" spans="1:6" ht="15" customHeight="1">
      <c r="A68" s="187" t="s">
        <v>115</v>
      </c>
      <c r="B68" s="190" t="s">
        <v>116</v>
      </c>
      <c r="C68" s="191"/>
      <c r="D68" s="192"/>
      <c r="E68" s="193"/>
      <c r="F68" s="29">
        <f t="shared" si="6"/>
        <v>0</v>
      </c>
    </row>
    <row r="69" spans="1:6">
      <c r="A69" s="25" t="s">
        <v>26</v>
      </c>
      <c r="B69" s="91" t="s">
        <v>117</v>
      </c>
      <c r="C69" s="152">
        <f>C74+C75+C76+C77</f>
        <v>0</v>
      </c>
      <c r="D69" s="153">
        <f>D74+D75+D76+D77</f>
        <v>0</v>
      </c>
      <c r="E69" s="154">
        <f>E77+E76+E75+E74</f>
        <v>0</v>
      </c>
      <c r="F69" s="29">
        <f t="shared" si="6"/>
        <v>0</v>
      </c>
    </row>
    <row r="70" spans="1:6" ht="17.45" customHeight="1">
      <c r="A70" s="30"/>
      <c r="B70" s="31" t="s">
        <v>89</v>
      </c>
      <c r="C70" s="140"/>
      <c r="D70" s="141"/>
      <c r="E70" s="142"/>
      <c r="F70" s="18">
        <f t="shared" si="6"/>
        <v>0</v>
      </c>
    </row>
    <row r="71" spans="1:6">
      <c r="A71" s="34"/>
      <c r="B71" s="17" t="s">
        <v>8</v>
      </c>
      <c r="C71" s="140"/>
      <c r="D71" s="141"/>
      <c r="E71" s="142"/>
      <c r="F71" s="18">
        <f t="shared" si="6"/>
        <v>0</v>
      </c>
    </row>
    <row r="72" spans="1:6">
      <c r="A72" s="34"/>
      <c r="B72" s="19" t="s">
        <v>10</v>
      </c>
      <c r="C72" s="143"/>
      <c r="D72" s="144"/>
      <c r="E72" s="145"/>
      <c r="F72" s="16">
        <f t="shared" si="6"/>
        <v>0</v>
      </c>
    </row>
    <row r="73" spans="1:6">
      <c r="A73" s="92"/>
      <c r="B73" s="21" t="s">
        <v>11</v>
      </c>
      <c r="C73" s="158"/>
      <c r="D73" s="159"/>
      <c r="E73" s="160"/>
      <c r="F73" s="150">
        <f t="shared" si="6"/>
        <v>0</v>
      </c>
    </row>
    <row r="74" spans="1:6">
      <c r="A74" s="194" t="s">
        <v>28</v>
      </c>
      <c r="B74" s="46" t="s">
        <v>118</v>
      </c>
      <c r="C74" s="140"/>
      <c r="D74" s="141"/>
      <c r="E74" s="142"/>
      <c r="F74" s="18">
        <f t="shared" si="6"/>
        <v>0</v>
      </c>
    </row>
    <row r="75" spans="1:6">
      <c r="A75" s="195" t="s">
        <v>30</v>
      </c>
      <c r="B75" s="50" t="s">
        <v>119</v>
      </c>
      <c r="C75" s="143"/>
      <c r="D75" s="144"/>
      <c r="E75" s="145"/>
      <c r="F75" s="16">
        <f t="shared" si="6"/>
        <v>0</v>
      </c>
    </row>
    <row r="76" spans="1:6">
      <c r="A76" s="195" t="s">
        <v>32</v>
      </c>
      <c r="B76" s="78" t="s">
        <v>120</v>
      </c>
      <c r="C76" s="143"/>
      <c r="D76" s="144"/>
      <c r="E76" s="145"/>
      <c r="F76" s="16">
        <f t="shared" si="6"/>
        <v>0</v>
      </c>
    </row>
    <row r="77" spans="1:6" ht="25.5">
      <c r="A77" s="196" t="s">
        <v>34</v>
      </c>
      <c r="B77" s="95" t="s">
        <v>121</v>
      </c>
      <c r="C77" s="170"/>
      <c r="D77" s="168"/>
      <c r="E77" s="169"/>
      <c r="F77" s="41">
        <f t="shared" si="6"/>
        <v>0</v>
      </c>
    </row>
    <row r="78" spans="1:6">
      <c r="A78" s="96" t="s">
        <v>38</v>
      </c>
      <c r="B78" s="97" t="s">
        <v>122</v>
      </c>
      <c r="C78" s="27">
        <f>C79+C80+C81+C82</f>
        <v>0</v>
      </c>
      <c r="D78" s="28">
        <f>D79+D80+D81+D82</f>
        <v>0</v>
      </c>
      <c r="E78" s="121">
        <f>E79+E80+E81+E82</f>
        <v>0</v>
      </c>
      <c r="F78" s="29">
        <f t="shared" si="6"/>
        <v>0</v>
      </c>
    </row>
    <row r="79" spans="1:6">
      <c r="A79" s="70"/>
      <c r="B79" s="98" t="s">
        <v>72</v>
      </c>
      <c r="C79" s="140"/>
      <c r="D79" s="141"/>
      <c r="E79" s="142"/>
      <c r="F79" s="18">
        <f t="shared" si="6"/>
        <v>0</v>
      </c>
    </row>
    <row r="80" spans="1:6">
      <c r="A80" s="63"/>
      <c r="B80" s="99" t="s">
        <v>8</v>
      </c>
      <c r="C80" s="143"/>
      <c r="D80" s="144"/>
      <c r="E80" s="145"/>
      <c r="F80" s="16">
        <f t="shared" si="6"/>
        <v>0</v>
      </c>
    </row>
    <row r="81" spans="1:6">
      <c r="A81" s="63"/>
      <c r="B81" s="100" t="s">
        <v>123</v>
      </c>
      <c r="C81" s="143"/>
      <c r="D81" s="144"/>
      <c r="E81" s="145"/>
      <c r="F81" s="16">
        <f t="shared" si="6"/>
        <v>0</v>
      </c>
    </row>
    <row r="82" spans="1:6">
      <c r="A82" s="101"/>
      <c r="B82" s="102" t="s">
        <v>124</v>
      </c>
      <c r="C82" s="146"/>
      <c r="D82" s="147"/>
      <c r="E82" s="148"/>
      <c r="F82" s="41">
        <f t="shared" si="6"/>
        <v>0</v>
      </c>
    </row>
    <row r="83" spans="1:6">
      <c r="A83" s="96" t="s">
        <v>48</v>
      </c>
      <c r="B83" s="97" t="s">
        <v>57</v>
      </c>
      <c r="C83" s="27">
        <f>C84+C85+C86+C87</f>
        <v>0</v>
      </c>
      <c r="D83" s="28">
        <f>D84+D85+D86+D87</f>
        <v>0</v>
      </c>
      <c r="E83" s="121">
        <f>E84+E85+E86+E87</f>
        <v>0</v>
      </c>
      <c r="F83" s="29">
        <f t="shared" si="6"/>
        <v>0</v>
      </c>
    </row>
    <row r="84" spans="1:6">
      <c r="A84" s="70"/>
      <c r="B84" s="98" t="s">
        <v>125</v>
      </c>
      <c r="C84" s="140"/>
      <c r="D84" s="141"/>
      <c r="E84" s="142"/>
      <c r="F84" s="18">
        <f t="shared" si="6"/>
        <v>0</v>
      </c>
    </row>
    <row r="85" spans="1:6">
      <c r="A85" s="63"/>
      <c r="B85" s="99" t="s">
        <v>8</v>
      </c>
      <c r="C85" s="143"/>
      <c r="D85" s="144"/>
      <c r="E85" s="145"/>
      <c r="F85" s="16">
        <f t="shared" si="6"/>
        <v>0</v>
      </c>
    </row>
    <row r="86" spans="1:6">
      <c r="A86" s="63"/>
      <c r="B86" s="100" t="s">
        <v>10</v>
      </c>
      <c r="C86" s="143"/>
      <c r="D86" s="144"/>
      <c r="E86" s="145"/>
      <c r="F86" s="16">
        <f t="shared" si="6"/>
        <v>0</v>
      </c>
    </row>
    <row r="87" spans="1:6">
      <c r="A87" s="63"/>
      <c r="B87" s="100" t="s">
        <v>11</v>
      </c>
      <c r="C87" s="146"/>
      <c r="D87" s="147"/>
      <c r="E87" s="148"/>
      <c r="F87" s="41">
        <f t="shared" si="6"/>
        <v>0</v>
      </c>
    </row>
    <row r="88" spans="1:6">
      <c r="A88" s="103" t="s">
        <v>54</v>
      </c>
      <c r="B88" s="99" t="s">
        <v>126</v>
      </c>
      <c r="C88" s="143"/>
      <c r="D88" s="144"/>
      <c r="E88" s="145"/>
      <c r="F88" s="16">
        <f t="shared" si="6"/>
        <v>0</v>
      </c>
    </row>
    <row r="89" spans="1:6">
      <c r="A89" s="103" t="s">
        <v>56</v>
      </c>
      <c r="B89" s="99" t="s">
        <v>127</v>
      </c>
      <c r="C89" s="143"/>
      <c r="D89" s="144"/>
      <c r="E89" s="145"/>
      <c r="F89" s="16">
        <f t="shared" si="6"/>
        <v>0</v>
      </c>
    </row>
    <row r="90" spans="1:6" ht="25.5">
      <c r="A90" s="103" t="s">
        <v>58</v>
      </c>
      <c r="B90" s="99" t="s">
        <v>129</v>
      </c>
      <c r="C90" s="143"/>
      <c r="D90" s="144"/>
      <c r="E90" s="145"/>
      <c r="F90" s="16">
        <f t="shared" si="6"/>
        <v>0</v>
      </c>
    </row>
    <row r="91" spans="1:6" ht="25.5">
      <c r="A91" s="103" t="s">
        <v>60</v>
      </c>
      <c r="B91" s="99" t="s">
        <v>152</v>
      </c>
      <c r="C91" s="143"/>
      <c r="D91" s="144"/>
      <c r="E91" s="145"/>
      <c r="F91" s="16">
        <f t="shared" si="6"/>
        <v>0</v>
      </c>
    </row>
    <row r="92" spans="1:6" ht="25.5">
      <c r="A92" s="103" t="s">
        <v>62</v>
      </c>
      <c r="B92" s="99" t="s">
        <v>133</v>
      </c>
      <c r="C92" s="143"/>
      <c r="D92" s="144"/>
      <c r="E92" s="145"/>
      <c r="F92" s="16">
        <f t="shared" si="6"/>
        <v>0</v>
      </c>
    </row>
    <row r="93" spans="1:6" ht="39" customHeight="1">
      <c r="A93" s="103" t="s">
        <v>64</v>
      </c>
      <c r="B93" s="99" t="s">
        <v>135</v>
      </c>
      <c r="C93" s="143"/>
      <c r="D93" s="144"/>
      <c r="E93" s="145"/>
      <c r="F93" s="16">
        <f t="shared" si="6"/>
        <v>0</v>
      </c>
    </row>
    <row r="94" spans="1:6" ht="25.5">
      <c r="A94" s="103" t="s">
        <v>132</v>
      </c>
      <c r="B94" s="99" t="s">
        <v>137</v>
      </c>
      <c r="C94" s="143"/>
      <c r="D94" s="144"/>
      <c r="E94" s="145"/>
      <c r="F94" s="16">
        <f t="shared" si="6"/>
        <v>0</v>
      </c>
    </row>
    <row r="95" spans="1:6" ht="39" customHeight="1">
      <c r="A95" s="103" t="s">
        <v>134</v>
      </c>
      <c r="B95" s="99" t="s">
        <v>139</v>
      </c>
      <c r="C95" s="143"/>
      <c r="D95" s="144"/>
      <c r="E95" s="145"/>
      <c r="F95" s="16">
        <f t="shared" si="6"/>
        <v>0</v>
      </c>
    </row>
    <row r="96" spans="1:6" ht="39" customHeight="1">
      <c r="A96" s="104" t="s">
        <v>136</v>
      </c>
      <c r="B96" s="105" t="s">
        <v>141</v>
      </c>
      <c r="C96" s="171"/>
      <c r="D96" s="172"/>
      <c r="E96" s="173"/>
      <c r="F96" s="174">
        <f t="shared" si="6"/>
        <v>0</v>
      </c>
    </row>
    <row r="97" spans="1:6" ht="51" customHeight="1">
      <c r="A97" s="106" t="s">
        <v>138</v>
      </c>
      <c r="B97" s="99" t="s">
        <v>143</v>
      </c>
      <c r="C97" s="175"/>
      <c r="D97" s="176"/>
      <c r="E97" s="177"/>
      <c r="F97" s="197">
        <f t="shared" si="6"/>
        <v>0</v>
      </c>
    </row>
    <row r="98" spans="1:6" ht="39" customHeight="1">
      <c r="A98" s="107" t="s">
        <v>140</v>
      </c>
      <c r="B98" s="108" t="s">
        <v>145</v>
      </c>
      <c r="C98" s="178"/>
      <c r="D98" s="179"/>
      <c r="E98" s="180"/>
      <c r="F98" s="198">
        <f t="shared" si="6"/>
        <v>0</v>
      </c>
    </row>
  </sheetData>
  <sheetProtection sheet="1"/>
  <mergeCells count="2">
    <mergeCell ref="A5:F5"/>
    <mergeCell ref="D1:F3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topLeftCell="A4" workbookViewId="0">
      <selection activeCell="I7" sqref="I7"/>
    </sheetView>
  </sheetViews>
  <sheetFormatPr defaultColWidth="9" defaultRowHeight="15"/>
  <cols>
    <col min="1" max="1" width="6.7109375" customWidth="1"/>
    <col min="2" max="2" width="28.85546875" customWidth="1"/>
    <col min="3" max="5" width="13.28515625" customWidth="1"/>
    <col min="6" max="6" width="11.140625" customWidth="1"/>
  </cols>
  <sheetData>
    <row r="1" spans="1:6" ht="18.75">
      <c r="A1" s="1"/>
      <c r="B1" s="1"/>
      <c r="C1" s="1"/>
      <c r="D1" s="366" t="s">
        <v>153</v>
      </c>
      <c r="E1" s="366"/>
      <c r="F1" s="366"/>
    </row>
    <row r="2" spans="1:6" ht="18.75">
      <c r="A2" s="1"/>
      <c r="B2" s="1"/>
      <c r="C2" s="1"/>
      <c r="D2" s="366"/>
      <c r="E2" s="366"/>
      <c r="F2" s="366"/>
    </row>
    <row r="3" spans="1:6" ht="33.6" customHeight="1">
      <c r="A3" s="1"/>
      <c r="B3" s="1"/>
      <c r="C3" s="1"/>
      <c r="D3" s="366"/>
      <c r="E3" s="366"/>
      <c r="F3" s="366"/>
    </row>
    <row r="4" spans="1:6" ht="10.15" customHeight="1">
      <c r="A4" s="1"/>
      <c r="B4" s="1"/>
      <c r="C4" s="1"/>
      <c r="D4" s="1"/>
      <c r="E4" s="1"/>
      <c r="F4" s="1"/>
    </row>
    <row r="5" spans="1:6" ht="74.45" customHeight="1">
      <c r="A5" s="365" t="s">
        <v>154</v>
      </c>
      <c r="B5" s="365"/>
      <c r="C5" s="365"/>
      <c r="D5" s="365"/>
      <c r="E5" s="365"/>
      <c r="F5" s="365"/>
    </row>
    <row r="6" spans="1:6" ht="42" customHeight="1">
      <c r="A6" s="2" t="s">
        <v>0</v>
      </c>
      <c r="B6" s="3"/>
      <c r="C6" s="4" t="s">
        <v>1</v>
      </c>
      <c r="D6" s="5" t="s">
        <v>2</v>
      </c>
      <c r="E6" s="109" t="s">
        <v>3</v>
      </c>
      <c r="F6" s="6" t="s">
        <v>4</v>
      </c>
    </row>
    <row r="7" spans="1:6" ht="45" customHeight="1">
      <c r="A7" s="110" t="s">
        <v>5</v>
      </c>
      <c r="B7" s="111" t="s">
        <v>69</v>
      </c>
      <c r="C7" s="112">
        <f t="shared" ref="C7:E11" si="0">C12+C69</f>
        <v>0</v>
      </c>
      <c r="D7" s="113">
        <f t="shared" si="0"/>
        <v>0</v>
      </c>
      <c r="E7" s="114">
        <f t="shared" si="0"/>
        <v>0</v>
      </c>
      <c r="F7" s="115">
        <f t="shared" ref="F7:F18" si="1">E7+D7+C7</f>
        <v>0</v>
      </c>
    </row>
    <row r="8" spans="1:6" ht="15" customHeight="1">
      <c r="A8" s="12"/>
      <c r="B8" s="13" t="s">
        <v>7</v>
      </c>
      <c r="C8" s="14">
        <f t="shared" si="0"/>
        <v>0</v>
      </c>
      <c r="D8" s="15">
        <f t="shared" si="0"/>
        <v>0</v>
      </c>
      <c r="E8" s="116">
        <f t="shared" si="0"/>
        <v>0</v>
      </c>
      <c r="F8" s="16">
        <f t="shared" si="1"/>
        <v>0</v>
      </c>
    </row>
    <row r="9" spans="1:6" ht="15" customHeight="1">
      <c r="A9" s="12"/>
      <c r="B9" s="17" t="s">
        <v>8</v>
      </c>
      <c r="C9" s="14">
        <f t="shared" si="0"/>
        <v>0</v>
      </c>
      <c r="D9" s="15">
        <f t="shared" si="0"/>
        <v>0</v>
      </c>
      <c r="E9" s="116">
        <f t="shared" si="0"/>
        <v>0</v>
      </c>
      <c r="F9" s="16">
        <f t="shared" si="1"/>
        <v>0</v>
      </c>
    </row>
    <row r="10" spans="1:6" ht="15" customHeight="1">
      <c r="A10" s="12"/>
      <c r="B10" s="19" t="s">
        <v>10</v>
      </c>
      <c r="C10" s="14">
        <f t="shared" si="0"/>
        <v>0</v>
      </c>
      <c r="D10" s="15">
        <f t="shared" si="0"/>
        <v>0</v>
      </c>
      <c r="E10" s="116">
        <f t="shared" si="0"/>
        <v>0</v>
      </c>
      <c r="F10" s="16">
        <f t="shared" si="1"/>
        <v>0</v>
      </c>
    </row>
    <row r="11" spans="1:6" ht="15" customHeight="1">
      <c r="A11" s="117"/>
      <c r="B11" s="38" t="s">
        <v>11</v>
      </c>
      <c r="C11" s="118">
        <f t="shared" si="0"/>
        <v>0</v>
      </c>
      <c r="D11" s="119">
        <f t="shared" si="0"/>
        <v>0</v>
      </c>
      <c r="E11" s="120">
        <f t="shared" si="0"/>
        <v>0</v>
      </c>
      <c r="F11" s="41">
        <f t="shared" si="1"/>
        <v>0</v>
      </c>
    </row>
    <row r="12" spans="1:6" ht="15" customHeight="1">
      <c r="A12" s="25" t="s">
        <v>12</v>
      </c>
      <c r="B12" s="26" t="s">
        <v>6</v>
      </c>
      <c r="C12" s="27">
        <f>C17+C28+C38+C47+C63</f>
        <v>0</v>
      </c>
      <c r="D12" s="28">
        <f>D17+D28+D38+D47+D63</f>
        <v>0</v>
      </c>
      <c r="E12" s="121">
        <f>E17+E28+E38+E47+E63</f>
        <v>0</v>
      </c>
      <c r="F12" s="29">
        <f t="shared" si="1"/>
        <v>0</v>
      </c>
    </row>
    <row r="13" spans="1:6" ht="15" customHeight="1">
      <c r="A13" s="30"/>
      <c r="B13" s="31" t="s">
        <v>72</v>
      </c>
      <c r="C13" s="122">
        <f t="shared" ref="C13:E16" si="2">C24+C34+C43+C59+C64</f>
        <v>0</v>
      </c>
      <c r="D13" s="123">
        <f t="shared" si="2"/>
        <v>0</v>
      </c>
      <c r="E13" s="124">
        <f t="shared" si="2"/>
        <v>0</v>
      </c>
      <c r="F13" s="18">
        <f t="shared" si="1"/>
        <v>0</v>
      </c>
    </row>
    <row r="14" spans="1:6" ht="30" customHeight="1">
      <c r="A14" s="34"/>
      <c r="B14" s="17" t="s">
        <v>8</v>
      </c>
      <c r="C14" s="125">
        <f t="shared" si="2"/>
        <v>0</v>
      </c>
      <c r="D14" s="126">
        <f t="shared" si="2"/>
        <v>0</v>
      </c>
      <c r="E14" s="127">
        <f t="shared" si="2"/>
        <v>0</v>
      </c>
      <c r="F14" s="18">
        <f t="shared" si="1"/>
        <v>0</v>
      </c>
    </row>
    <row r="15" spans="1:6" ht="15" customHeight="1">
      <c r="A15" s="34"/>
      <c r="B15" s="19" t="s">
        <v>10</v>
      </c>
      <c r="C15" s="125">
        <f t="shared" si="2"/>
        <v>0</v>
      </c>
      <c r="D15" s="126">
        <f t="shared" si="2"/>
        <v>0</v>
      </c>
      <c r="E15" s="127">
        <f t="shared" si="2"/>
        <v>0</v>
      </c>
      <c r="F15" s="18">
        <f t="shared" si="1"/>
        <v>0</v>
      </c>
    </row>
    <row r="16" spans="1:6" ht="30" customHeight="1">
      <c r="A16" s="37"/>
      <c r="B16" s="38" t="s">
        <v>11</v>
      </c>
      <c r="C16" s="128">
        <f t="shared" si="2"/>
        <v>0</v>
      </c>
      <c r="D16" s="129">
        <f t="shared" si="2"/>
        <v>0</v>
      </c>
      <c r="E16" s="130">
        <f t="shared" si="2"/>
        <v>0</v>
      </c>
      <c r="F16" s="18">
        <f t="shared" si="1"/>
        <v>0</v>
      </c>
    </row>
    <row r="17" spans="1:6" ht="30" customHeight="1">
      <c r="A17" s="131" t="s">
        <v>14</v>
      </c>
      <c r="B17" s="43" t="s">
        <v>13</v>
      </c>
      <c r="C17" s="27">
        <f>C18+C19+C20+C21+C22+C23</f>
        <v>0</v>
      </c>
      <c r="D17" s="28">
        <f>D18+D19+D20+D21+D22+D23</f>
        <v>0</v>
      </c>
      <c r="E17" s="121">
        <f>E18+E19+E20+E21+E22+E23</f>
        <v>0</v>
      </c>
      <c r="F17" s="44">
        <f t="shared" si="1"/>
        <v>0</v>
      </c>
    </row>
    <row r="18" spans="1:6" ht="30" customHeight="1">
      <c r="A18" s="45" t="s">
        <v>73</v>
      </c>
      <c r="B18" s="58" t="s">
        <v>15</v>
      </c>
      <c r="C18" s="59"/>
      <c r="D18" s="60"/>
      <c r="E18" s="132"/>
      <c r="F18" s="51">
        <f t="shared" si="1"/>
        <v>0</v>
      </c>
    </row>
    <row r="19" spans="1:6" ht="15" customHeight="1">
      <c r="A19" s="45" t="s">
        <v>74</v>
      </c>
      <c r="B19" s="50" t="s">
        <v>17</v>
      </c>
      <c r="C19" s="133"/>
      <c r="D19" s="134"/>
      <c r="E19" s="135"/>
      <c r="F19" s="49">
        <f t="shared" ref="F19:F29" si="3">E19+D19+C19</f>
        <v>0</v>
      </c>
    </row>
    <row r="20" spans="1:6" ht="30" customHeight="1">
      <c r="A20" s="45" t="s">
        <v>75</v>
      </c>
      <c r="B20" s="50" t="s">
        <v>19</v>
      </c>
      <c r="C20" s="133"/>
      <c r="D20" s="134"/>
      <c r="E20" s="135"/>
      <c r="F20" s="49">
        <f t="shared" si="3"/>
        <v>0</v>
      </c>
    </row>
    <row r="21" spans="1:6" ht="27" customHeight="1">
      <c r="A21" s="45" t="s">
        <v>76</v>
      </c>
      <c r="B21" s="52" t="s">
        <v>21</v>
      </c>
      <c r="C21" s="133"/>
      <c r="D21" s="134"/>
      <c r="E21" s="135"/>
      <c r="F21" s="49">
        <f t="shared" si="3"/>
        <v>0</v>
      </c>
    </row>
    <row r="22" spans="1:6" ht="27" customHeight="1">
      <c r="A22" s="45" t="s">
        <v>77</v>
      </c>
      <c r="B22" s="46" t="s">
        <v>23</v>
      </c>
      <c r="C22" s="133"/>
      <c r="D22" s="134"/>
      <c r="E22" s="135"/>
      <c r="F22" s="49">
        <f t="shared" si="3"/>
        <v>0</v>
      </c>
    </row>
    <row r="23" spans="1:6" ht="27" customHeight="1">
      <c r="A23" s="45" t="s">
        <v>78</v>
      </c>
      <c r="B23" s="52" t="s">
        <v>25</v>
      </c>
      <c r="C23" s="136"/>
      <c r="D23" s="137"/>
      <c r="E23" s="138"/>
      <c r="F23" s="139">
        <f t="shared" si="3"/>
        <v>0</v>
      </c>
    </row>
    <row r="24" spans="1:6" ht="15" customHeight="1">
      <c r="A24" s="30"/>
      <c r="B24" s="31" t="s">
        <v>72</v>
      </c>
      <c r="C24" s="140"/>
      <c r="D24" s="141"/>
      <c r="E24" s="142"/>
      <c r="F24" s="49">
        <f t="shared" si="3"/>
        <v>0</v>
      </c>
    </row>
    <row r="25" spans="1:6">
      <c r="A25" s="34"/>
      <c r="B25" s="17" t="s">
        <v>8</v>
      </c>
      <c r="C25" s="143"/>
      <c r="D25" s="144"/>
      <c r="E25" s="145"/>
      <c r="F25" s="49">
        <f t="shared" si="3"/>
        <v>0</v>
      </c>
    </row>
    <row r="26" spans="1:6" ht="15" customHeight="1">
      <c r="A26" s="34"/>
      <c r="B26" s="19" t="s">
        <v>10</v>
      </c>
      <c r="C26" s="143"/>
      <c r="D26" s="144"/>
      <c r="E26" s="145"/>
      <c r="F26" s="49">
        <f t="shared" si="3"/>
        <v>0</v>
      </c>
    </row>
    <row r="27" spans="1:6" ht="15" customHeight="1">
      <c r="A27" s="37"/>
      <c r="B27" s="38" t="s">
        <v>11</v>
      </c>
      <c r="C27" s="146"/>
      <c r="D27" s="147"/>
      <c r="E27" s="148"/>
      <c r="F27" s="49">
        <f t="shared" si="3"/>
        <v>0</v>
      </c>
    </row>
    <row r="28" spans="1:6" ht="15" customHeight="1">
      <c r="A28" s="53" t="s">
        <v>16</v>
      </c>
      <c r="B28" s="54" t="s">
        <v>27</v>
      </c>
      <c r="C28" s="55">
        <f>C29+C30+C31+C32+C33</f>
        <v>0</v>
      </c>
      <c r="D28" s="56">
        <f>D29+D30+D31+D32+D33</f>
        <v>0</v>
      </c>
      <c r="E28" s="149">
        <f>E29+E30+E31+E32+E33</f>
        <v>0</v>
      </c>
      <c r="F28" s="57">
        <f t="shared" si="3"/>
        <v>0</v>
      </c>
    </row>
    <row r="29" spans="1:6" ht="27" customHeight="1">
      <c r="A29" s="45" t="s">
        <v>79</v>
      </c>
      <c r="B29" s="58" t="s">
        <v>29</v>
      </c>
      <c r="C29" s="59"/>
      <c r="D29" s="60"/>
      <c r="E29" s="132"/>
      <c r="F29" s="61">
        <f t="shared" si="3"/>
        <v>0</v>
      </c>
    </row>
    <row r="30" spans="1:6" ht="15" customHeight="1">
      <c r="A30" s="62" t="s">
        <v>80</v>
      </c>
      <c r="B30" s="50" t="s">
        <v>31</v>
      </c>
      <c r="C30" s="133"/>
      <c r="D30" s="134"/>
      <c r="E30" s="135"/>
      <c r="F30" s="16">
        <f t="shared" ref="F30:F38" si="4">E30+D30+C30</f>
        <v>0</v>
      </c>
    </row>
    <row r="31" spans="1:6" ht="27" customHeight="1">
      <c r="A31" s="62" t="s">
        <v>81</v>
      </c>
      <c r="B31" s="50" t="s">
        <v>33</v>
      </c>
      <c r="C31" s="133"/>
      <c r="D31" s="134"/>
      <c r="E31" s="135"/>
      <c r="F31" s="16">
        <f t="shared" si="4"/>
        <v>0</v>
      </c>
    </row>
    <row r="32" spans="1:6" ht="27" customHeight="1">
      <c r="A32" s="62" t="s">
        <v>82</v>
      </c>
      <c r="B32" s="50" t="s">
        <v>35</v>
      </c>
      <c r="C32" s="133"/>
      <c r="D32" s="134"/>
      <c r="E32" s="135"/>
      <c r="F32" s="16">
        <f t="shared" si="4"/>
        <v>0</v>
      </c>
    </row>
    <row r="33" spans="1:6" ht="27" customHeight="1">
      <c r="A33" s="62" t="s">
        <v>83</v>
      </c>
      <c r="B33" s="52" t="s">
        <v>37</v>
      </c>
      <c r="C33" s="136"/>
      <c r="D33" s="137"/>
      <c r="E33" s="138"/>
      <c r="F33" s="150">
        <f t="shared" si="4"/>
        <v>0</v>
      </c>
    </row>
    <row r="34" spans="1:6" ht="15" customHeight="1">
      <c r="A34" s="63"/>
      <c r="B34" s="31" t="s">
        <v>84</v>
      </c>
      <c r="C34" s="140"/>
      <c r="D34" s="141"/>
      <c r="E34" s="142"/>
      <c r="F34" s="18">
        <f t="shared" si="4"/>
        <v>0</v>
      </c>
    </row>
    <row r="35" spans="1:6" ht="15" customHeight="1">
      <c r="A35" s="63"/>
      <c r="B35" s="17" t="s">
        <v>8</v>
      </c>
      <c r="C35" s="143"/>
      <c r="D35" s="144"/>
      <c r="E35" s="145"/>
      <c r="F35" s="16">
        <f t="shared" si="4"/>
        <v>0</v>
      </c>
    </row>
    <row r="36" spans="1:6" ht="15" customHeight="1">
      <c r="A36" s="63"/>
      <c r="B36" s="19" t="s">
        <v>10</v>
      </c>
      <c r="C36" s="143"/>
      <c r="D36" s="144"/>
      <c r="E36" s="145"/>
      <c r="F36" s="16">
        <f t="shared" si="4"/>
        <v>0</v>
      </c>
    </row>
    <row r="37" spans="1:6">
      <c r="A37" s="64"/>
      <c r="B37" s="38" t="s">
        <v>11</v>
      </c>
      <c r="C37" s="146"/>
      <c r="D37" s="147"/>
      <c r="E37" s="148"/>
      <c r="F37" s="41">
        <f t="shared" si="4"/>
        <v>0</v>
      </c>
    </row>
    <row r="38" spans="1:6" ht="15" customHeight="1">
      <c r="A38" s="53" t="s">
        <v>18</v>
      </c>
      <c r="B38" s="43" t="s">
        <v>39</v>
      </c>
      <c r="C38" s="27">
        <f>C39+C40+C41+C42</f>
        <v>0</v>
      </c>
      <c r="D38" s="28">
        <f>D39+D40+D41+D42</f>
        <v>0</v>
      </c>
      <c r="E38" s="121">
        <f>E39+E40+E41+E42</f>
        <v>0</v>
      </c>
      <c r="F38" s="29">
        <f t="shared" si="4"/>
        <v>0</v>
      </c>
    </row>
    <row r="39" spans="1:6" ht="27" customHeight="1">
      <c r="A39" s="65" t="s">
        <v>85</v>
      </c>
      <c r="B39" s="66" t="s">
        <v>41</v>
      </c>
      <c r="C39" s="59"/>
      <c r="D39" s="60"/>
      <c r="E39" s="132"/>
      <c r="F39" s="61">
        <f>E39+C39</f>
        <v>0</v>
      </c>
    </row>
    <row r="40" spans="1:6" ht="27" customHeight="1">
      <c r="A40" s="67" t="s">
        <v>86</v>
      </c>
      <c r="B40" s="68" t="s">
        <v>43</v>
      </c>
      <c r="C40" s="133"/>
      <c r="D40" s="134"/>
      <c r="E40" s="135"/>
      <c r="F40" s="16">
        <f t="shared" ref="F40:F47" si="5">E40+D40+C40</f>
        <v>0</v>
      </c>
    </row>
    <row r="41" spans="1:6" ht="15" customHeight="1">
      <c r="A41" s="67" t="s">
        <v>87</v>
      </c>
      <c r="B41" s="68" t="s">
        <v>45</v>
      </c>
      <c r="C41" s="133"/>
      <c r="D41" s="134"/>
      <c r="E41" s="135"/>
      <c r="F41" s="16">
        <f t="shared" si="5"/>
        <v>0</v>
      </c>
    </row>
    <row r="42" spans="1:6" ht="27" customHeight="1">
      <c r="A42" s="67" t="s">
        <v>88</v>
      </c>
      <c r="B42" s="69" t="s">
        <v>47</v>
      </c>
      <c r="C42" s="136"/>
      <c r="D42" s="137"/>
      <c r="E42" s="138"/>
      <c r="F42" s="150">
        <f t="shared" si="5"/>
        <v>0</v>
      </c>
    </row>
    <row r="43" spans="1:6" ht="15" customHeight="1">
      <c r="A43" s="70"/>
      <c r="B43" s="71" t="s">
        <v>89</v>
      </c>
      <c r="C43" s="140"/>
      <c r="D43" s="141"/>
      <c r="E43" s="142"/>
      <c r="F43" s="151">
        <f t="shared" si="5"/>
        <v>0</v>
      </c>
    </row>
    <row r="44" spans="1:6" ht="15" customHeight="1">
      <c r="A44" s="63"/>
      <c r="B44" s="17" t="s">
        <v>8</v>
      </c>
      <c r="C44" s="143"/>
      <c r="D44" s="144"/>
      <c r="E44" s="145"/>
      <c r="F44" s="61">
        <f t="shared" si="5"/>
        <v>0</v>
      </c>
    </row>
    <row r="45" spans="1:6" ht="15" customHeight="1">
      <c r="A45" s="63"/>
      <c r="B45" s="19" t="s">
        <v>10</v>
      </c>
      <c r="C45" s="143"/>
      <c r="D45" s="144"/>
      <c r="E45" s="145"/>
      <c r="F45" s="16">
        <f t="shared" si="5"/>
        <v>0</v>
      </c>
    </row>
    <row r="46" spans="1:6" ht="15" customHeight="1">
      <c r="A46" s="72"/>
      <c r="B46" s="38" t="s">
        <v>11</v>
      </c>
      <c r="C46" s="146"/>
      <c r="D46" s="147"/>
      <c r="E46" s="148"/>
      <c r="F46" s="41">
        <f t="shared" si="5"/>
        <v>0</v>
      </c>
    </row>
    <row r="47" spans="1:6">
      <c r="A47" s="42" t="s">
        <v>20</v>
      </c>
      <c r="B47" s="26" t="s">
        <v>90</v>
      </c>
      <c r="C47" s="152">
        <f>C48+C49+C50+C51+C52+C53+C54+C55+C56+C57</f>
        <v>0</v>
      </c>
      <c r="D47" s="153">
        <f>D48+D49+D50+D51+D52+D53+D54+D55+D56+D57</f>
        <v>0</v>
      </c>
      <c r="E47" s="154">
        <f>E48+E49+E50+E51+E52+E53+E54+E55+E56+E57</f>
        <v>0</v>
      </c>
      <c r="F47" s="29">
        <f t="shared" si="5"/>
        <v>0</v>
      </c>
    </row>
    <row r="48" spans="1:6" ht="27" customHeight="1">
      <c r="A48" s="75" t="s">
        <v>91</v>
      </c>
      <c r="B48" s="31" t="s">
        <v>92</v>
      </c>
      <c r="C48" s="140"/>
      <c r="D48" s="141"/>
      <c r="E48" s="142"/>
      <c r="F48" s="18">
        <f t="shared" ref="F48:F98" si="6">E48+D48+C48</f>
        <v>0</v>
      </c>
    </row>
    <row r="49" spans="1:6" ht="27" customHeight="1">
      <c r="A49" s="75" t="s">
        <v>94</v>
      </c>
      <c r="B49" s="78" t="s">
        <v>95</v>
      </c>
      <c r="C49" s="143"/>
      <c r="D49" s="144"/>
      <c r="E49" s="145"/>
      <c r="F49" s="16">
        <f t="shared" si="6"/>
        <v>0</v>
      </c>
    </row>
    <row r="50" spans="1:6" ht="27" customHeight="1">
      <c r="A50" s="75" t="s">
        <v>96</v>
      </c>
      <c r="B50" s="78" t="s">
        <v>97</v>
      </c>
      <c r="C50" s="143"/>
      <c r="D50" s="144"/>
      <c r="E50" s="145"/>
      <c r="F50" s="16">
        <f t="shared" si="6"/>
        <v>0</v>
      </c>
    </row>
    <row r="51" spans="1:6" ht="27.6" customHeight="1">
      <c r="A51" s="75" t="s">
        <v>98</v>
      </c>
      <c r="B51" s="78" t="s">
        <v>99</v>
      </c>
      <c r="C51" s="143"/>
      <c r="D51" s="144"/>
      <c r="E51" s="145"/>
      <c r="F51" s="16">
        <f t="shared" si="6"/>
        <v>0</v>
      </c>
    </row>
    <row r="52" spans="1:6" ht="27" customHeight="1">
      <c r="A52" s="75" t="s">
        <v>100</v>
      </c>
      <c r="B52" s="78" t="s">
        <v>101</v>
      </c>
      <c r="C52" s="143"/>
      <c r="D52" s="144"/>
      <c r="E52" s="145"/>
      <c r="F52" s="16">
        <f t="shared" si="6"/>
        <v>0</v>
      </c>
    </row>
    <row r="53" spans="1:6" ht="27.6" customHeight="1">
      <c r="A53" s="75" t="s">
        <v>102</v>
      </c>
      <c r="B53" s="78" t="s">
        <v>103</v>
      </c>
      <c r="C53" s="143"/>
      <c r="D53" s="144"/>
      <c r="E53" s="145"/>
      <c r="F53" s="16">
        <f t="shared" si="6"/>
        <v>0</v>
      </c>
    </row>
    <row r="54" spans="1:6" ht="27" customHeight="1">
      <c r="A54" s="75" t="s">
        <v>104</v>
      </c>
      <c r="B54" s="78" t="s">
        <v>105</v>
      </c>
      <c r="C54" s="143"/>
      <c r="D54" s="144"/>
      <c r="E54" s="145"/>
      <c r="F54" s="16">
        <f t="shared" si="6"/>
        <v>0</v>
      </c>
    </row>
    <row r="55" spans="1:6" ht="27" customHeight="1">
      <c r="A55" s="75" t="s">
        <v>106</v>
      </c>
      <c r="B55" s="78" t="s">
        <v>107</v>
      </c>
      <c r="C55" s="143"/>
      <c r="D55" s="144"/>
      <c r="E55" s="145"/>
      <c r="F55" s="16">
        <f t="shared" si="6"/>
        <v>0</v>
      </c>
    </row>
    <row r="56" spans="1:6" ht="27" customHeight="1">
      <c r="A56" s="79" t="s">
        <v>108</v>
      </c>
      <c r="B56" s="78" t="s">
        <v>109</v>
      </c>
      <c r="C56" s="143"/>
      <c r="D56" s="144"/>
      <c r="E56" s="145"/>
      <c r="F56" s="16">
        <f t="shared" si="6"/>
        <v>0</v>
      </c>
    </row>
    <row r="57" spans="1:6" ht="27" customHeight="1">
      <c r="A57" s="80" t="s">
        <v>110</v>
      </c>
      <c r="B57" s="78" t="s">
        <v>111</v>
      </c>
      <c r="C57" s="143"/>
      <c r="D57" s="144"/>
      <c r="E57" s="145"/>
      <c r="F57" s="16">
        <f t="shared" si="6"/>
        <v>0</v>
      </c>
    </row>
    <row r="58" spans="1:6" ht="27" customHeight="1">
      <c r="A58" s="81" t="s">
        <v>112</v>
      </c>
      <c r="B58" s="82" t="s">
        <v>113</v>
      </c>
      <c r="C58" s="146"/>
      <c r="D58" s="147"/>
      <c r="E58" s="148"/>
      <c r="F58" s="41">
        <f t="shared" si="6"/>
        <v>0</v>
      </c>
    </row>
    <row r="59" spans="1:6">
      <c r="A59" s="34"/>
      <c r="B59" s="31" t="s">
        <v>89</v>
      </c>
      <c r="C59" s="155"/>
      <c r="D59" s="156"/>
      <c r="E59" s="157"/>
      <c r="F59" s="61">
        <f t="shared" si="6"/>
        <v>0</v>
      </c>
    </row>
    <row r="60" spans="1:6">
      <c r="A60" s="34"/>
      <c r="B60" s="83" t="s">
        <v>8</v>
      </c>
      <c r="C60" s="143"/>
      <c r="D60" s="144"/>
      <c r="E60" s="145"/>
      <c r="F60" s="16">
        <f t="shared" si="6"/>
        <v>0</v>
      </c>
    </row>
    <row r="61" spans="1:6">
      <c r="A61" s="34"/>
      <c r="B61" s="19" t="s">
        <v>10</v>
      </c>
      <c r="C61" s="143"/>
      <c r="D61" s="144"/>
      <c r="E61" s="145"/>
      <c r="F61" s="18">
        <f t="shared" si="6"/>
        <v>0</v>
      </c>
    </row>
    <row r="62" spans="1:6" ht="15" customHeight="1">
      <c r="A62" s="37"/>
      <c r="B62" s="21" t="s">
        <v>11</v>
      </c>
      <c r="C62" s="158"/>
      <c r="D62" s="159"/>
      <c r="E62" s="160"/>
      <c r="F62" s="150">
        <f t="shared" si="6"/>
        <v>0</v>
      </c>
    </row>
    <row r="63" spans="1:6" ht="15" customHeight="1">
      <c r="A63" s="84" t="s">
        <v>22</v>
      </c>
      <c r="B63" s="26" t="s">
        <v>114</v>
      </c>
      <c r="C63" s="161">
        <f>C68</f>
        <v>0</v>
      </c>
      <c r="D63" s="162">
        <f>D68</f>
        <v>0</v>
      </c>
      <c r="E63" s="163">
        <f>E68</f>
        <v>0</v>
      </c>
      <c r="F63" s="29">
        <f t="shared" si="6"/>
        <v>0</v>
      </c>
    </row>
    <row r="64" spans="1:6" ht="15" customHeight="1">
      <c r="A64" s="30"/>
      <c r="B64" s="71" t="s">
        <v>89</v>
      </c>
      <c r="C64" s="164"/>
      <c r="D64" s="156"/>
      <c r="E64" s="157"/>
      <c r="F64" s="61">
        <f t="shared" si="6"/>
        <v>0</v>
      </c>
    </row>
    <row r="65" spans="1:6" ht="15" customHeight="1">
      <c r="A65" s="34"/>
      <c r="B65" s="83" t="s">
        <v>8</v>
      </c>
      <c r="C65" s="165"/>
      <c r="D65" s="144"/>
      <c r="E65" s="145"/>
      <c r="F65" s="16">
        <f t="shared" si="6"/>
        <v>0</v>
      </c>
    </row>
    <row r="66" spans="1:6" ht="15" customHeight="1">
      <c r="A66" s="34"/>
      <c r="B66" s="89" t="s">
        <v>10</v>
      </c>
      <c r="C66" s="165"/>
      <c r="D66" s="144"/>
      <c r="E66" s="145"/>
      <c r="F66" s="16">
        <f t="shared" si="6"/>
        <v>0</v>
      </c>
    </row>
    <row r="67" spans="1:6" ht="15" customHeight="1">
      <c r="A67" s="37"/>
      <c r="B67" s="21" t="s">
        <v>11</v>
      </c>
      <c r="C67" s="166"/>
      <c r="D67" s="159"/>
      <c r="E67" s="160"/>
      <c r="F67" s="24">
        <f t="shared" si="6"/>
        <v>0</v>
      </c>
    </row>
    <row r="68" spans="1:6">
      <c r="A68" s="37" t="s">
        <v>115</v>
      </c>
      <c r="B68" s="90" t="s">
        <v>116</v>
      </c>
      <c r="C68" s="167"/>
      <c r="D68" s="168"/>
      <c r="E68" s="169"/>
      <c r="F68" s="151">
        <f t="shared" si="6"/>
        <v>0</v>
      </c>
    </row>
    <row r="69" spans="1:6">
      <c r="A69" s="25" t="s">
        <v>26</v>
      </c>
      <c r="B69" s="91" t="s">
        <v>117</v>
      </c>
      <c r="C69" s="152">
        <f>C74+C75+C76+C77</f>
        <v>0</v>
      </c>
      <c r="D69" s="153">
        <f>D74+D75+D76+D77</f>
        <v>0</v>
      </c>
      <c r="E69" s="154">
        <f>E77+E76+E75+E74</f>
        <v>0</v>
      </c>
      <c r="F69" s="29">
        <f t="shared" si="6"/>
        <v>0</v>
      </c>
    </row>
    <row r="70" spans="1:6" ht="15" customHeight="1">
      <c r="A70" s="30"/>
      <c r="B70" s="31" t="s">
        <v>89</v>
      </c>
      <c r="C70" s="140"/>
      <c r="D70" s="141"/>
      <c r="E70" s="142"/>
      <c r="F70" s="18">
        <f t="shared" si="6"/>
        <v>0</v>
      </c>
    </row>
    <row r="71" spans="1:6" ht="15" customHeight="1">
      <c r="A71" s="34"/>
      <c r="B71" s="17" t="s">
        <v>8</v>
      </c>
      <c r="C71" s="140"/>
      <c r="D71" s="141"/>
      <c r="E71" s="142"/>
      <c r="F71" s="18">
        <f t="shared" si="6"/>
        <v>0</v>
      </c>
    </row>
    <row r="72" spans="1:6">
      <c r="A72" s="34"/>
      <c r="B72" s="19" t="s">
        <v>10</v>
      </c>
      <c r="C72" s="143"/>
      <c r="D72" s="144"/>
      <c r="E72" s="145"/>
      <c r="F72" s="16">
        <f t="shared" si="6"/>
        <v>0</v>
      </c>
    </row>
    <row r="73" spans="1:6">
      <c r="A73" s="92"/>
      <c r="B73" s="21" t="s">
        <v>11</v>
      </c>
      <c r="C73" s="158"/>
      <c r="D73" s="159"/>
      <c r="E73" s="160"/>
      <c r="F73" s="150">
        <f t="shared" si="6"/>
        <v>0</v>
      </c>
    </row>
    <row r="74" spans="1:6" ht="27" customHeight="1">
      <c r="A74" s="75" t="s">
        <v>28</v>
      </c>
      <c r="B74" s="46" t="s">
        <v>118</v>
      </c>
      <c r="C74" s="140"/>
      <c r="D74" s="141"/>
      <c r="E74" s="142"/>
      <c r="F74" s="18">
        <f t="shared" si="6"/>
        <v>0</v>
      </c>
    </row>
    <row r="75" spans="1:6">
      <c r="A75" s="93" t="s">
        <v>30</v>
      </c>
      <c r="B75" s="50" t="s">
        <v>119</v>
      </c>
      <c r="C75" s="143"/>
      <c r="D75" s="144"/>
      <c r="E75" s="145"/>
      <c r="F75" s="16">
        <f t="shared" si="6"/>
        <v>0</v>
      </c>
    </row>
    <row r="76" spans="1:6">
      <c r="A76" s="93" t="s">
        <v>32</v>
      </c>
      <c r="B76" s="78" t="s">
        <v>120</v>
      </c>
      <c r="C76" s="143"/>
      <c r="D76" s="144"/>
      <c r="E76" s="145"/>
      <c r="F76" s="16">
        <f t="shared" si="6"/>
        <v>0</v>
      </c>
    </row>
    <row r="77" spans="1:6" ht="25.5">
      <c r="A77" s="94" t="s">
        <v>34</v>
      </c>
      <c r="B77" s="95" t="s">
        <v>121</v>
      </c>
      <c r="C77" s="170"/>
      <c r="D77" s="168"/>
      <c r="E77" s="169"/>
      <c r="F77" s="41">
        <f t="shared" si="6"/>
        <v>0</v>
      </c>
    </row>
    <row r="78" spans="1:6">
      <c r="A78" s="96" t="s">
        <v>38</v>
      </c>
      <c r="B78" s="97" t="s">
        <v>122</v>
      </c>
      <c r="C78" s="27">
        <f>C79+C80+C81+C82</f>
        <v>0</v>
      </c>
      <c r="D78" s="28">
        <f>D79+D80+D81+D82</f>
        <v>0</v>
      </c>
      <c r="E78" s="121">
        <f>E79+E80+E81+E82</f>
        <v>0</v>
      </c>
      <c r="F78" s="29">
        <f t="shared" si="6"/>
        <v>0</v>
      </c>
    </row>
    <row r="79" spans="1:6">
      <c r="A79" s="70"/>
      <c r="B79" s="98" t="s">
        <v>72</v>
      </c>
      <c r="C79" s="140"/>
      <c r="D79" s="141"/>
      <c r="E79" s="142"/>
      <c r="F79" s="18">
        <f t="shared" si="6"/>
        <v>0</v>
      </c>
    </row>
    <row r="80" spans="1:6">
      <c r="A80" s="63"/>
      <c r="B80" s="99" t="s">
        <v>8</v>
      </c>
      <c r="C80" s="143"/>
      <c r="D80" s="144"/>
      <c r="E80" s="145"/>
      <c r="F80" s="16">
        <f t="shared" si="6"/>
        <v>0</v>
      </c>
    </row>
    <row r="81" spans="1:6">
      <c r="A81" s="63"/>
      <c r="B81" s="100" t="s">
        <v>123</v>
      </c>
      <c r="C81" s="143"/>
      <c r="D81" s="144"/>
      <c r="E81" s="145"/>
      <c r="F81" s="16">
        <f t="shared" si="6"/>
        <v>0</v>
      </c>
    </row>
    <row r="82" spans="1:6">
      <c r="A82" s="101"/>
      <c r="B82" s="102" t="s">
        <v>124</v>
      </c>
      <c r="C82" s="146"/>
      <c r="D82" s="147"/>
      <c r="E82" s="148"/>
      <c r="F82" s="41">
        <f t="shared" si="6"/>
        <v>0</v>
      </c>
    </row>
    <row r="83" spans="1:6">
      <c r="A83" s="96" t="s">
        <v>48</v>
      </c>
      <c r="B83" s="97" t="s">
        <v>57</v>
      </c>
      <c r="C83" s="27">
        <f>C84+C85+C86+C87</f>
        <v>0</v>
      </c>
      <c r="D83" s="28">
        <f>D84+D85+D86+D87</f>
        <v>0</v>
      </c>
      <c r="E83" s="121">
        <f>E84+E85+E86+E87</f>
        <v>0</v>
      </c>
      <c r="F83" s="29">
        <f t="shared" si="6"/>
        <v>0</v>
      </c>
    </row>
    <row r="84" spans="1:6">
      <c r="A84" s="70"/>
      <c r="B84" s="98" t="s">
        <v>125</v>
      </c>
      <c r="C84" s="140"/>
      <c r="D84" s="141"/>
      <c r="E84" s="142"/>
      <c r="F84" s="18">
        <f t="shared" si="6"/>
        <v>0</v>
      </c>
    </row>
    <row r="85" spans="1:6">
      <c r="A85" s="63"/>
      <c r="B85" s="99" t="s">
        <v>8</v>
      </c>
      <c r="C85" s="143"/>
      <c r="D85" s="144"/>
      <c r="E85" s="145"/>
      <c r="F85" s="16">
        <f t="shared" si="6"/>
        <v>0</v>
      </c>
    </row>
    <row r="86" spans="1:6">
      <c r="A86" s="63"/>
      <c r="B86" s="100" t="s">
        <v>10</v>
      </c>
      <c r="C86" s="143"/>
      <c r="D86" s="144"/>
      <c r="E86" s="145"/>
      <c r="F86" s="16">
        <f t="shared" si="6"/>
        <v>0</v>
      </c>
    </row>
    <row r="87" spans="1:6">
      <c r="A87" s="63"/>
      <c r="B87" s="100" t="s">
        <v>11</v>
      </c>
      <c r="C87" s="146"/>
      <c r="D87" s="147"/>
      <c r="E87" s="148"/>
      <c r="F87" s="41">
        <f t="shared" si="6"/>
        <v>0</v>
      </c>
    </row>
    <row r="88" spans="1:6">
      <c r="A88" s="103" t="s">
        <v>54</v>
      </c>
      <c r="B88" s="99" t="s">
        <v>126</v>
      </c>
      <c r="C88" s="143"/>
      <c r="D88" s="144"/>
      <c r="E88" s="145"/>
      <c r="F88" s="16">
        <f t="shared" si="6"/>
        <v>0</v>
      </c>
    </row>
    <row r="89" spans="1:6">
      <c r="A89" s="103" t="s">
        <v>56</v>
      </c>
      <c r="B89" s="99" t="s">
        <v>127</v>
      </c>
      <c r="C89" s="143"/>
      <c r="D89" s="144"/>
      <c r="E89" s="145"/>
      <c r="F89" s="16">
        <f t="shared" si="6"/>
        <v>0</v>
      </c>
    </row>
    <row r="90" spans="1:6" ht="25.5">
      <c r="A90" s="103" t="s">
        <v>58</v>
      </c>
      <c r="B90" s="99" t="s">
        <v>129</v>
      </c>
      <c r="C90" s="143"/>
      <c r="D90" s="144"/>
      <c r="E90" s="145"/>
      <c r="F90" s="16">
        <f t="shared" si="6"/>
        <v>0</v>
      </c>
    </row>
    <row r="91" spans="1:6" ht="25.5">
      <c r="A91" s="103" t="s">
        <v>60</v>
      </c>
      <c r="B91" s="99" t="s">
        <v>152</v>
      </c>
      <c r="C91" s="143"/>
      <c r="D91" s="144"/>
      <c r="E91" s="145"/>
      <c r="F91" s="16">
        <f t="shared" si="6"/>
        <v>0</v>
      </c>
    </row>
    <row r="92" spans="1:6" ht="25.5">
      <c r="A92" s="103" t="s">
        <v>62</v>
      </c>
      <c r="B92" s="99" t="s">
        <v>133</v>
      </c>
      <c r="C92" s="143"/>
      <c r="D92" s="144"/>
      <c r="E92" s="145"/>
      <c r="F92" s="16">
        <f t="shared" si="6"/>
        <v>0</v>
      </c>
    </row>
    <row r="93" spans="1:6" ht="38.25">
      <c r="A93" s="103" t="s">
        <v>64</v>
      </c>
      <c r="B93" s="99" t="s">
        <v>135</v>
      </c>
      <c r="C93" s="143"/>
      <c r="D93" s="144"/>
      <c r="E93" s="145"/>
      <c r="F93" s="16">
        <f t="shared" si="6"/>
        <v>0</v>
      </c>
    </row>
    <row r="94" spans="1:6" ht="39" customHeight="1">
      <c r="A94" s="103" t="s">
        <v>132</v>
      </c>
      <c r="B94" s="99" t="s">
        <v>137</v>
      </c>
      <c r="C94" s="143"/>
      <c r="D94" s="144"/>
      <c r="E94" s="145"/>
      <c r="F94" s="16">
        <f t="shared" si="6"/>
        <v>0</v>
      </c>
    </row>
    <row r="95" spans="1:6" ht="27" customHeight="1">
      <c r="A95" s="103" t="s">
        <v>134</v>
      </c>
      <c r="B95" s="99" t="s">
        <v>139</v>
      </c>
      <c r="C95" s="143"/>
      <c r="D95" s="144"/>
      <c r="E95" s="145"/>
      <c r="F95" s="16">
        <f t="shared" si="6"/>
        <v>0</v>
      </c>
    </row>
    <row r="96" spans="1:6" ht="24" customHeight="1">
      <c r="A96" s="104" t="s">
        <v>136</v>
      </c>
      <c r="B96" s="105" t="s">
        <v>141</v>
      </c>
      <c r="C96" s="171"/>
      <c r="D96" s="172"/>
      <c r="E96" s="173"/>
      <c r="F96" s="174">
        <f t="shared" si="6"/>
        <v>0</v>
      </c>
    </row>
    <row r="97" spans="1:6" ht="39" customHeight="1">
      <c r="A97" s="106" t="s">
        <v>138</v>
      </c>
      <c r="B97" s="99" t="s">
        <v>143</v>
      </c>
      <c r="C97" s="175"/>
      <c r="D97" s="176"/>
      <c r="E97" s="177"/>
      <c r="F97" s="174">
        <f t="shared" si="6"/>
        <v>0</v>
      </c>
    </row>
    <row r="98" spans="1:6" ht="39" customHeight="1">
      <c r="A98" s="107" t="s">
        <v>140</v>
      </c>
      <c r="B98" s="108" t="s">
        <v>145</v>
      </c>
      <c r="C98" s="178"/>
      <c r="D98" s="179"/>
      <c r="E98" s="180"/>
      <c r="F98" s="181">
        <f t="shared" si="6"/>
        <v>0</v>
      </c>
    </row>
  </sheetData>
  <sheetProtection sheet="1"/>
  <mergeCells count="2">
    <mergeCell ref="A5:F5"/>
    <mergeCell ref="D1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8"/>
  <sheetViews>
    <sheetView topLeftCell="B1" workbookViewId="0">
      <selection activeCell="A5" sqref="A5:F5"/>
    </sheetView>
  </sheetViews>
  <sheetFormatPr defaultColWidth="9" defaultRowHeight="15"/>
  <cols>
    <col min="1" max="1" width="6.7109375" customWidth="1"/>
    <col min="2" max="2" width="28.85546875" customWidth="1"/>
    <col min="3" max="4" width="17.7109375" customWidth="1"/>
    <col min="5" max="5" width="14.42578125" customWidth="1"/>
    <col min="6" max="6" width="1.140625" customWidth="1"/>
  </cols>
  <sheetData>
    <row r="1" spans="1:6" ht="18.75">
      <c r="A1" s="1"/>
      <c r="B1" s="1"/>
      <c r="C1" s="1"/>
      <c r="D1" s="366" t="s">
        <v>155</v>
      </c>
      <c r="E1" s="366"/>
      <c r="F1" s="366"/>
    </row>
    <row r="2" spans="1:6" ht="18.75">
      <c r="A2" s="1"/>
      <c r="B2" s="1"/>
      <c r="C2" s="1"/>
      <c r="D2" s="366"/>
      <c r="E2" s="366"/>
      <c r="F2" s="366"/>
    </row>
    <row r="3" spans="1:6" ht="31.9" customHeight="1">
      <c r="A3" s="1"/>
      <c r="B3" s="1"/>
      <c r="C3" s="1"/>
      <c r="D3" s="366"/>
      <c r="E3" s="366"/>
      <c r="F3" s="366"/>
    </row>
    <row r="4" spans="1:6" ht="18.75" hidden="1">
      <c r="A4" s="1"/>
      <c r="B4" s="1"/>
      <c r="C4" s="1"/>
      <c r="D4" s="1"/>
      <c r="E4" s="1"/>
      <c r="F4" s="1"/>
    </row>
    <row r="5" spans="1:6" ht="74.45" customHeight="1">
      <c r="A5" s="365" t="s">
        <v>156</v>
      </c>
      <c r="B5" s="365"/>
      <c r="C5" s="365"/>
      <c r="D5" s="365"/>
      <c r="E5" s="365"/>
      <c r="F5" s="365"/>
    </row>
    <row r="6" spans="1:6" ht="28.5">
      <c r="A6" s="2" t="s">
        <v>0</v>
      </c>
      <c r="B6" s="3"/>
      <c r="C6" s="4" t="s">
        <v>157</v>
      </c>
      <c r="D6" s="5" t="s">
        <v>158</v>
      </c>
      <c r="E6" s="6" t="s">
        <v>4</v>
      </c>
    </row>
    <row r="7" spans="1:6" ht="39" customHeight="1">
      <c r="A7" s="7" t="s">
        <v>5</v>
      </c>
      <c r="B7" s="8" t="s">
        <v>69</v>
      </c>
      <c r="C7" s="9">
        <f t="shared" ref="C7:D11" si="0">C12+C69</f>
        <v>412</v>
      </c>
      <c r="D7" s="10">
        <f t="shared" si="0"/>
        <v>202</v>
      </c>
      <c r="E7" s="11">
        <f>D7+C7</f>
        <v>614</v>
      </c>
    </row>
    <row r="8" spans="1:6" ht="15" customHeight="1">
      <c r="A8" s="12"/>
      <c r="B8" s="13" t="s">
        <v>7</v>
      </c>
      <c r="C8" s="14">
        <f t="shared" si="0"/>
        <v>360</v>
      </c>
      <c r="D8" s="15">
        <f t="shared" si="0"/>
        <v>177</v>
      </c>
      <c r="E8" s="16">
        <f>D8+C8</f>
        <v>537</v>
      </c>
    </row>
    <row r="9" spans="1:6">
      <c r="A9" s="12"/>
      <c r="B9" s="17" t="s">
        <v>8</v>
      </c>
      <c r="C9" s="14">
        <f t="shared" si="0"/>
        <v>44</v>
      </c>
      <c r="D9" s="15">
        <f t="shared" si="0"/>
        <v>23</v>
      </c>
      <c r="E9" s="18">
        <f t="shared" ref="E9:E18" si="1">D9+C9</f>
        <v>67</v>
      </c>
    </row>
    <row r="10" spans="1:6">
      <c r="A10" s="12"/>
      <c r="B10" s="19" t="s">
        <v>10</v>
      </c>
      <c r="C10" s="14">
        <f t="shared" si="0"/>
        <v>8</v>
      </c>
      <c r="D10" s="15">
        <f t="shared" si="0"/>
        <v>2</v>
      </c>
      <c r="E10" s="16">
        <f t="shared" si="1"/>
        <v>10</v>
      </c>
    </row>
    <row r="11" spans="1:6">
      <c r="A11" s="20"/>
      <c r="B11" s="21" t="s">
        <v>11</v>
      </c>
      <c r="C11" s="22">
        <f t="shared" si="0"/>
        <v>0</v>
      </c>
      <c r="D11" s="23">
        <f t="shared" si="0"/>
        <v>0</v>
      </c>
      <c r="E11" s="24">
        <f t="shared" si="1"/>
        <v>0</v>
      </c>
    </row>
    <row r="12" spans="1:6" ht="15" customHeight="1">
      <c r="A12" s="25" t="s">
        <v>12</v>
      </c>
      <c r="B12" s="26" t="s">
        <v>6</v>
      </c>
      <c r="C12" s="27">
        <f>C17+C28+C38+C47+C63</f>
        <v>363</v>
      </c>
      <c r="D12" s="28">
        <f>D17+D28+D38+D47+D63</f>
        <v>190</v>
      </c>
      <c r="E12" s="29">
        <f t="shared" si="1"/>
        <v>553</v>
      </c>
    </row>
    <row r="13" spans="1:6">
      <c r="A13" s="30"/>
      <c r="B13" s="31" t="s">
        <v>72</v>
      </c>
      <c r="C13" s="32">
        <f t="shared" ref="C13:D16" si="2">C24+C34+C43+C59+C64</f>
        <v>316</v>
      </c>
      <c r="D13" s="33">
        <f t="shared" si="2"/>
        <v>165</v>
      </c>
      <c r="E13" s="18">
        <f t="shared" si="1"/>
        <v>481</v>
      </c>
    </row>
    <row r="14" spans="1:6" ht="27" customHeight="1">
      <c r="A14" s="34"/>
      <c r="B14" s="17" t="s">
        <v>8</v>
      </c>
      <c r="C14" s="35">
        <f t="shared" si="2"/>
        <v>39</v>
      </c>
      <c r="D14" s="36">
        <f t="shared" si="2"/>
        <v>23</v>
      </c>
      <c r="E14" s="16">
        <f t="shared" si="1"/>
        <v>62</v>
      </c>
    </row>
    <row r="15" spans="1:6">
      <c r="A15" s="34"/>
      <c r="B15" s="19" t="s">
        <v>10</v>
      </c>
      <c r="C15" s="35">
        <f t="shared" si="2"/>
        <v>8</v>
      </c>
      <c r="D15" s="36">
        <f t="shared" si="2"/>
        <v>2</v>
      </c>
      <c r="E15" s="18">
        <f t="shared" si="1"/>
        <v>10</v>
      </c>
    </row>
    <row r="16" spans="1:6" ht="26.45" customHeight="1">
      <c r="A16" s="37"/>
      <c r="B16" s="38" t="s">
        <v>11</v>
      </c>
      <c r="C16" s="39">
        <f t="shared" si="2"/>
        <v>0</v>
      </c>
      <c r="D16" s="40">
        <f t="shared" si="2"/>
        <v>0</v>
      </c>
      <c r="E16" s="41">
        <f t="shared" si="1"/>
        <v>0</v>
      </c>
    </row>
    <row r="17" spans="1:5" ht="15" customHeight="1">
      <c r="A17" s="42" t="s">
        <v>14</v>
      </c>
      <c r="B17" s="43" t="s">
        <v>13</v>
      </c>
      <c r="C17" s="27">
        <f>C18+C19+C20+C21+C22+C23</f>
        <v>32</v>
      </c>
      <c r="D17" s="28">
        <f>D18+D19+D20+D21+D22+D23</f>
        <v>7</v>
      </c>
      <c r="E17" s="44">
        <f t="shared" si="1"/>
        <v>39</v>
      </c>
    </row>
    <row r="18" spans="1:5" ht="25.5">
      <c r="A18" s="45" t="s">
        <v>73</v>
      </c>
      <c r="B18" s="46" t="s">
        <v>15</v>
      </c>
      <c r="C18" s="47">
        <v>0</v>
      </c>
      <c r="D18" s="48">
        <v>0</v>
      </c>
      <c r="E18" s="49">
        <f t="shared" si="1"/>
        <v>0</v>
      </c>
    </row>
    <row r="19" spans="1:5" ht="15" customHeight="1">
      <c r="A19" s="45" t="s">
        <v>74</v>
      </c>
      <c r="B19" s="50" t="s">
        <v>17</v>
      </c>
      <c r="C19" s="47">
        <v>1</v>
      </c>
      <c r="D19" s="48">
        <v>0</v>
      </c>
      <c r="E19" s="44">
        <f t="shared" ref="E19:E29" si="3">D19+C19</f>
        <v>1</v>
      </c>
    </row>
    <row r="20" spans="1:5" ht="27" customHeight="1">
      <c r="A20" s="45" t="s">
        <v>75</v>
      </c>
      <c r="B20" s="50" t="s">
        <v>19</v>
      </c>
      <c r="C20" s="47">
        <v>0</v>
      </c>
      <c r="D20" s="48">
        <v>0</v>
      </c>
      <c r="E20" s="51">
        <f t="shared" si="3"/>
        <v>0</v>
      </c>
    </row>
    <row r="21" spans="1:5" ht="25.5">
      <c r="A21" s="45" t="s">
        <v>76</v>
      </c>
      <c r="B21" s="52" t="s">
        <v>21</v>
      </c>
      <c r="C21" s="47">
        <v>0</v>
      </c>
      <c r="D21" s="48">
        <v>0</v>
      </c>
      <c r="E21" s="44">
        <f t="shared" si="3"/>
        <v>0</v>
      </c>
    </row>
    <row r="22" spans="1:5">
      <c r="A22" s="45" t="s">
        <v>77</v>
      </c>
      <c r="B22" s="46" t="s">
        <v>23</v>
      </c>
      <c r="C22" s="47">
        <v>14</v>
      </c>
      <c r="D22" s="48">
        <v>7</v>
      </c>
      <c r="E22" s="51">
        <f t="shared" si="3"/>
        <v>21</v>
      </c>
    </row>
    <row r="23" spans="1:5" ht="25.5">
      <c r="A23" s="45" t="s">
        <v>78</v>
      </c>
      <c r="B23" s="52" t="s">
        <v>25</v>
      </c>
      <c r="C23" s="47">
        <v>17</v>
      </c>
      <c r="D23" s="48">
        <v>0</v>
      </c>
      <c r="E23" s="44">
        <f t="shared" si="3"/>
        <v>17</v>
      </c>
    </row>
    <row r="24" spans="1:5">
      <c r="A24" s="30"/>
      <c r="B24" s="31" t="s">
        <v>72</v>
      </c>
      <c r="C24" s="47">
        <v>11</v>
      </c>
      <c r="D24" s="48">
        <v>6</v>
      </c>
      <c r="E24" s="51">
        <f t="shared" si="3"/>
        <v>17</v>
      </c>
    </row>
    <row r="25" spans="1:5">
      <c r="A25" s="34"/>
      <c r="B25" s="17" t="s">
        <v>8</v>
      </c>
      <c r="C25" s="47">
        <v>21</v>
      </c>
      <c r="D25" s="48">
        <v>1</v>
      </c>
      <c r="E25" s="44">
        <f t="shared" si="3"/>
        <v>22</v>
      </c>
    </row>
    <row r="26" spans="1:5">
      <c r="A26" s="34"/>
      <c r="B26" s="19" t="s">
        <v>10</v>
      </c>
      <c r="C26" s="47">
        <v>0</v>
      </c>
      <c r="D26" s="48">
        <v>0</v>
      </c>
      <c r="E26" s="51">
        <f t="shared" si="3"/>
        <v>0</v>
      </c>
    </row>
    <row r="27" spans="1:5" ht="15" customHeight="1">
      <c r="A27" s="37"/>
      <c r="B27" s="38" t="s">
        <v>11</v>
      </c>
      <c r="C27" s="47">
        <v>0</v>
      </c>
      <c r="D27" s="48">
        <v>0</v>
      </c>
      <c r="E27" s="44">
        <f t="shared" si="3"/>
        <v>0</v>
      </c>
    </row>
    <row r="28" spans="1:5">
      <c r="A28" s="53" t="s">
        <v>16</v>
      </c>
      <c r="B28" s="54" t="s">
        <v>27</v>
      </c>
      <c r="C28" s="55">
        <f>C29+C30+C31+C32+C33</f>
        <v>174</v>
      </c>
      <c r="D28" s="56">
        <f>D29+D30+D31+D32+D33</f>
        <v>144</v>
      </c>
      <c r="E28" s="57">
        <f t="shared" si="3"/>
        <v>318</v>
      </c>
    </row>
    <row r="29" spans="1:5" ht="27" customHeight="1">
      <c r="A29" s="45" t="s">
        <v>79</v>
      </c>
      <c r="B29" s="58" t="s">
        <v>29</v>
      </c>
      <c r="C29" s="59">
        <v>1</v>
      </c>
      <c r="D29" s="60">
        <v>0</v>
      </c>
      <c r="E29" s="61">
        <f t="shared" si="3"/>
        <v>1</v>
      </c>
    </row>
    <row r="30" spans="1:5" ht="15" customHeight="1">
      <c r="A30" s="62" t="s">
        <v>80</v>
      </c>
      <c r="B30" s="50" t="s">
        <v>31</v>
      </c>
      <c r="C30" s="59">
        <v>5</v>
      </c>
      <c r="D30" s="60">
        <v>0</v>
      </c>
      <c r="E30" s="57">
        <f t="shared" ref="E30:E39" si="4">D30+C30</f>
        <v>5</v>
      </c>
    </row>
    <row r="31" spans="1:5" ht="27" customHeight="1">
      <c r="A31" s="62" t="s">
        <v>81</v>
      </c>
      <c r="B31" s="50" t="s">
        <v>33</v>
      </c>
      <c r="C31" s="59">
        <v>0</v>
      </c>
      <c r="D31" s="60">
        <v>0</v>
      </c>
      <c r="E31" s="61">
        <f t="shared" si="4"/>
        <v>0</v>
      </c>
    </row>
    <row r="32" spans="1:5" ht="27" customHeight="1">
      <c r="A32" s="62" t="s">
        <v>82</v>
      </c>
      <c r="B32" s="50" t="s">
        <v>35</v>
      </c>
      <c r="C32" s="59">
        <v>168</v>
      </c>
      <c r="D32" s="60">
        <v>144</v>
      </c>
      <c r="E32" s="57">
        <f t="shared" si="4"/>
        <v>312</v>
      </c>
    </row>
    <row r="33" spans="1:5" ht="27" customHeight="1">
      <c r="A33" s="62" t="s">
        <v>83</v>
      </c>
      <c r="B33" s="52" t="s">
        <v>37</v>
      </c>
      <c r="C33" s="59">
        <v>0</v>
      </c>
      <c r="D33" s="60">
        <v>0</v>
      </c>
      <c r="E33" s="61">
        <f t="shared" si="4"/>
        <v>0</v>
      </c>
    </row>
    <row r="34" spans="1:5">
      <c r="A34" s="63"/>
      <c r="B34" s="31" t="s">
        <v>84</v>
      </c>
      <c r="C34" s="59">
        <v>160</v>
      </c>
      <c r="D34" s="60">
        <v>123</v>
      </c>
      <c r="E34" s="57">
        <f t="shared" si="4"/>
        <v>283</v>
      </c>
    </row>
    <row r="35" spans="1:5">
      <c r="A35" s="63"/>
      <c r="B35" s="17" t="s">
        <v>8</v>
      </c>
      <c r="C35" s="59">
        <v>9</v>
      </c>
      <c r="D35" s="60">
        <v>19</v>
      </c>
      <c r="E35" s="61">
        <f t="shared" si="4"/>
        <v>28</v>
      </c>
    </row>
    <row r="36" spans="1:5">
      <c r="A36" s="63"/>
      <c r="B36" s="19" t="s">
        <v>10</v>
      </c>
      <c r="C36" s="59">
        <v>5</v>
      </c>
      <c r="D36" s="60">
        <v>2</v>
      </c>
      <c r="E36" s="57">
        <f t="shared" si="4"/>
        <v>7</v>
      </c>
    </row>
    <row r="37" spans="1:5">
      <c r="A37" s="64"/>
      <c r="B37" s="38" t="s">
        <v>11</v>
      </c>
      <c r="C37" s="59">
        <v>0</v>
      </c>
      <c r="D37" s="60">
        <v>0</v>
      </c>
      <c r="E37" s="61">
        <f t="shared" si="4"/>
        <v>0</v>
      </c>
    </row>
    <row r="38" spans="1:5">
      <c r="A38" s="53" t="s">
        <v>18</v>
      </c>
      <c r="B38" s="43" t="s">
        <v>39</v>
      </c>
      <c r="C38" s="27">
        <f>C39+C40+C41+C42</f>
        <v>0</v>
      </c>
      <c r="D38" s="28">
        <f>D39+D40+D41+D42</f>
        <v>1</v>
      </c>
      <c r="E38" s="29">
        <f t="shared" si="4"/>
        <v>1</v>
      </c>
    </row>
    <row r="39" spans="1:5" ht="27" customHeight="1">
      <c r="A39" s="65" t="s">
        <v>85</v>
      </c>
      <c r="B39" s="66" t="s">
        <v>41</v>
      </c>
      <c r="C39" s="59">
        <v>0</v>
      </c>
      <c r="D39" s="60">
        <v>1</v>
      </c>
      <c r="E39" s="61">
        <f t="shared" si="4"/>
        <v>1</v>
      </c>
    </row>
    <row r="40" spans="1:5" ht="27" customHeight="1">
      <c r="A40" s="67" t="s">
        <v>86</v>
      </c>
      <c r="B40" s="68" t="s">
        <v>43</v>
      </c>
      <c r="C40" s="59">
        <v>0</v>
      </c>
      <c r="D40" s="60">
        <v>0</v>
      </c>
      <c r="E40" s="29">
        <f t="shared" ref="E40:E98" si="5">D40+C40</f>
        <v>0</v>
      </c>
    </row>
    <row r="41" spans="1:5">
      <c r="A41" s="67" t="s">
        <v>87</v>
      </c>
      <c r="B41" s="68" t="s">
        <v>45</v>
      </c>
      <c r="C41" s="59">
        <v>0</v>
      </c>
      <c r="D41" s="60">
        <v>0</v>
      </c>
      <c r="E41" s="61">
        <f t="shared" si="5"/>
        <v>0</v>
      </c>
    </row>
    <row r="42" spans="1:5" ht="27" customHeight="1">
      <c r="A42" s="67" t="s">
        <v>88</v>
      </c>
      <c r="B42" s="69" t="s">
        <v>47</v>
      </c>
      <c r="C42" s="59">
        <v>0</v>
      </c>
      <c r="D42" s="60">
        <v>0</v>
      </c>
      <c r="E42" s="29">
        <f t="shared" si="5"/>
        <v>0</v>
      </c>
    </row>
    <row r="43" spans="1:5">
      <c r="A43" s="70"/>
      <c r="B43" s="71" t="s">
        <v>89</v>
      </c>
      <c r="C43" s="59">
        <v>0</v>
      </c>
      <c r="D43" s="60">
        <v>1</v>
      </c>
      <c r="E43" s="61">
        <f t="shared" si="5"/>
        <v>1</v>
      </c>
    </row>
    <row r="44" spans="1:5">
      <c r="A44" s="63"/>
      <c r="B44" s="17" t="s">
        <v>8</v>
      </c>
      <c r="C44" s="59">
        <v>0</v>
      </c>
      <c r="D44" s="60">
        <v>0</v>
      </c>
      <c r="E44" s="29">
        <f t="shared" si="5"/>
        <v>0</v>
      </c>
    </row>
    <row r="45" spans="1:5">
      <c r="A45" s="63"/>
      <c r="B45" s="19" t="s">
        <v>10</v>
      </c>
      <c r="C45" s="59">
        <v>0</v>
      </c>
      <c r="D45" s="60">
        <v>0</v>
      </c>
      <c r="E45" s="61">
        <f t="shared" si="5"/>
        <v>0</v>
      </c>
    </row>
    <row r="46" spans="1:5">
      <c r="A46" s="72"/>
      <c r="B46" s="38" t="s">
        <v>11</v>
      </c>
      <c r="C46" s="59">
        <v>0</v>
      </c>
      <c r="D46" s="60">
        <v>0</v>
      </c>
      <c r="E46" s="29">
        <f t="shared" si="5"/>
        <v>0</v>
      </c>
    </row>
    <row r="47" spans="1:5">
      <c r="A47" s="42" t="s">
        <v>20</v>
      </c>
      <c r="B47" s="26" t="s">
        <v>90</v>
      </c>
      <c r="C47" s="73">
        <f>C48+C49+C50+C51+C52+C53+C54+C55+C56+C57+C58</f>
        <v>69</v>
      </c>
      <c r="D47" s="74">
        <f>D48+D49+D50+D51+D52+D53+D54+D55+D56+D57+D58</f>
        <v>20</v>
      </c>
      <c r="E47" s="61">
        <f t="shared" si="5"/>
        <v>89</v>
      </c>
    </row>
    <row r="48" spans="1:5" ht="25.5">
      <c r="A48" s="75" t="s">
        <v>91</v>
      </c>
      <c r="B48" s="31" t="s">
        <v>92</v>
      </c>
      <c r="C48" s="76">
        <v>4</v>
      </c>
      <c r="D48" s="77">
        <v>0</v>
      </c>
      <c r="E48" s="29">
        <f t="shared" si="5"/>
        <v>4</v>
      </c>
    </row>
    <row r="49" spans="1:5" ht="25.5">
      <c r="A49" s="75" t="s">
        <v>94</v>
      </c>
      <c r="B49" s="78" t="s">
        <v>95</v>
      </c>
      <c r="C49" s="76">
        <v>2</v>
      </c>
      <c r="D49" s="77">
        <v>0</v>
      </c>
      <c r="E49" s="61">
        <f t="shared" si="5"/>
        <v>2</v>
      </c>
    </row>
    <row r="50" spans="1:5">
      <c r="A50" s="75" t="s">
        <v>96</v>
      </c>
      <c r="B50" s="78" t="s">
        <v>97</v>
      </c>
      <c r="C50" s="76">
        <v>0</v>
      </c>
      <c r="D50" s="77">
        <v>0</v>
      </c>
      <c r="E50" s="29">
        <f t="shared" si="5"/>
        <v>0</v>
      </c>
    </row>
    <row r="51" spans="1:5" ht="25.5">
      <c r="A51" s="75" t="s">
        <v>98</v>
      </c>
      <c r="B51" s="78" t="s">
        <v>99</v>
      </c>
      <c r="C51" s="76">
        <v>0</v>
      </c>
      <c r="D51" s="77">
        <v>0</v>
      </c>
      <c r="E51" s="61">
        <f t="shared" si="5"/>
        <v>0</v>
      </c>
    </row>
    <row r="52" spans="1:5" ht="25.5">
      <c r="A52" s="75" t="s">
        <v>100</v>
      </c>
      <c r="B52" s="78" t="s">
        <v>101</v>
      </c>
      <c r="C52" s="76">
        <v>61</v>
      </c>
      <c r="D52" s="77">
        <v>20</v>
      </c>
      <c r="E52" s="29">
        <f t="shared" si="5"/>
        <v>81</v>
      </c>
    </row>
    <row r="53" spans="1:5" ht="25.5">
      <c r="A53" s="75" t="s">
        <v>102</v>
      </c>
      <c r="B53" s="78" t="s">
        <v>103</v>
      </c>
      <c r="C53" s="76">
        <v>1</v>
      </c>
      <c r="D53" s="77">
        <v>0</v>
      </c>
      <c r="E53" s="61">
        <f t="shared" si="5"/>
        <v>1</v>
      </c>
    </row>
    <row r="54" spans="1:5" ht="27" customHeight="1">
      <c r="A54" s="75" t="s">
        <v>104</v>
      </c>
      <c r="B54" s="78" t="s">
        <v>105</v>
      </c>
      <c r="C54" s="76">
        <v>0</v>
      </c>
      <c r="D54" s="77">
        <v>0</v>
      </c>
      <c r="E54" s="29">
        <f t="shared" si="5"/>
        <v>0</v>
      </c>
    </row>
    <row r="55" spans="1:5" ht="25.5">
      <c r="A55" s="75" t="s">
        <v>106</v>
      </c>
      <c r="B55" s="78" t="s">
        <v>107</v>
      </c>
      <c r="C55" s="76">
        <v>0</v>
      </c>
      <c r="D55" s="77">
        <v>0</v>
      </c>
      <c r="E55" s="61">
        <f t="shared" si="5"/>
        <v>0</v>
      </c>
    </row>
    <row r="56" spans="1:5" ht="27" customHeight="1">
      <c r="A56" s="79" t="s">
        <v>108</v>
      </c>
      <c r="B56" s="78" t="s">
        <v>109</v>
      </c>
      <c r="C56" s="76">
        <v>0</v>
      </c>
      <c r="D56" s="77">
        <v>0</v>
      </c>
      <c r="E56" s="29">
        <f t="shared" si="5"/>
        <v>0</v>
      </c>
    </row>
    <row r="57" spans="1:5" ht="25.5">
      <c r="A57" s="80" t="s">
        <v>110</v>
      </c>
      <c r="B57" s="78" t="s">
        <v>111</v>
      </c>
      <c r="C57" s="76">
        <v>0</v>
      </c>
      <c r="D57" s="77">
        <v>0</v>
      </c>
      <c r="E57" s="61">
        <f t="shared" si="5"/>
        <v>0</v>
      </c>
    </row>
    <row r="58" spans="1:5" ht="27" customHeight="1">
      <c r="A58" s="81" t="s">
        <v>112</v>
      </c>
      <c r="B58" s="82" t="s">
        <v>113</v>
      </c>
      <c r="C58" s="76">
        <v>1</v>
      </c>
      <c r="D58" s="77">
        <v>0</v>
      </c>
      <c r="E58" s="29">
        <f t="shared" si="5"/>
        <v>1</v>
      </c>
    </row>
    <row r="59" spans="1:5">
      <c r="A59" s="34"/>
      <c r="B59" s="31" t="s">
        <v>89</v>
      </c>
      <c r="C59" s="76">
        <v>62</v>
      </c>
      <c r="D59" s="77">
        <v>18</v>
      </c>
      <c r="E59" s="61">
        <f t="shared" si="5"/>
        <v>80</v>
      </c>
    </row>
    <row r="60" spans="1:5">
      <c r="A60" s="34"/>
      <c r="B60" s="83" t="s">
        <v>8</v>
      </c>
      <c r="C60" s="76">
        <v>4</v>
      </c>
      <c r="D60" s="77">
        <v>2</v>
      </c>
      <c r="E60" s="29">
        <f t="shared" si="5"/>
        <v>6</v>
      </c>
    </row>
    <row r="61" spans="1:5">
      <c r="A61" s="34"/>
      <c r="B61" s="19" t="s">
        <v>10</v>
      </c>
      <c r="C61" s="76">
        <v>3</v>
      </c>
      <c r="D61" s="77">
        <v>0</v>
      </c>
      <c r="E61" s="61">
        <f t="shared" si="5"/>
        <v>3</v>
      </c>
    </row>
    <row r="62" spans="1:5" ht="15" customHeight="1">
      <c r="A62" s="37"/>
      <c r="B62" s="21" t="s">
        <v>11</v>
      </c>
      <c r="C62" s="76">
        <v>0</v>
      </c>
      <c r="D62" s="77">
        <v>0</v>
      </c>
      <c r="E62" s="29">
        <f t="shared" si="5"/>
        <v>0</v>
      </c>
    </row>
    <row r="63" spans="1:5" ht="15" customHeight="1">
      <c r="A63" s="84" t="s">
        <v>22</v>
      </c>
      <c r="B63" s="26" t="s">
        <v>114</v>
      </c>
      <c r="C63" s="85">
        <f>C68</f>
        <v>88</v>
      </c>
      <c r="D63" s="86">
        <f>D68</f>
        <v>18</v>
      </c>
      <c r="E63" s="61">
        <f t="shared" si="5"/>
        <v>106</v>
      </c>
    </row>
    <row r="64" spans="1:5">
      <c r="A64" s="30"/>
      <c r="B64" s="71" t="s">
        <v>89</v>
      </c>
      <c r="C64" s="87">
        <v>83</v>
      </c>
      <c r="D64" s="88">
        <v>17</v>
      </c>
      <c r="E64" s="29">
        <f t="shared" si="5"/>
        <v>100</v>
      </c>
    </row>
    <row r="65" spans="1:5" ht="15" customHeight="1">
      <c r="A65" s="34"/>
      <c r="B65" s="83" t="s">
        <v>8</v>
      </c>
      <c r="C65" s="87">
        <v>5</v>
      </c>
      <c r="D65" s="88">
        <v>1</v>
      </c>
      <c r="E65" s="61">
        <f t="shared" si="5"/>
        <v>6</v>
      </c>
    </row>
    <row r="66" spans="1:5" ht="15" customHeight="1">
      <c r="A66" s="34"/>
      <c r="B66" s="89" t="s">
        <v>10</v>
      </c>
      <c r="C66" s="87">
        <v>0</v>
      </c>
      <c r="D66" s="88">
        <v>0</v>
      </c>
      <c r="E66" s="29">
        <f t="shared" si="5"/>
        <v>0</v>
      </c>
    </row>
    <row r="67" spans="1:5" ht="15" customHeight="1">
      <c r="A67" s="37"/>
      <c r="B67" s="21" t="s">
        <v>11</v>
      </c>
      <c r="C67" s="87">
        <v>0</v>
      </c>
      <c r="D67" s="88">
        <v>0</v>
      </c>
      <c r="E67" s="61">
        <f t="shared" si="5"/>
        <v>0</v>
      </c>
    </row>
    <row r="68" spans="1:5" ht="15" customHeight="1">
      <c r="A68" s="37" t="s">
        <v>115</v>
      </c>
      <c r="B68" s="90" t="s">
        <v>116</v>
      </c>
      <c r="C68" s="87">
        <v>88</v>
      </c>
      <c r="D68" s="88">
        <v>18</v>
      </c>
      <c r="E68" s="29">
        <f t="shared" si="5"/>
        <v>106</v>
      </c>
    </row>
    <row r="69" spans="1:5" ht="15" customHeight="1">
      <c r="A69" s="25" t="s">
        <v>26</v>
      </c>
      <c r="B69" s="91" t="s">
        <v>117</v>
      </c>
      <c r="C69" s="85">
        <f>C74+C75+C76+C77</f>
        <v>49</v>
      </c>
      <c r="D69" s="86">
        <f>D74+D75+D76+D77</f>
        <v>12</v>
      </c>
      <c r="E69" s="61">
        <f t="shared" si="5"/>
        <v>61</v>
      </c>
    </row>
    <row r="70" spans="1:5">
      <c r="A70" s="30"/>
      <c r="B70" s="31" t="s">
        <v>89</v>
      </c>
      <c r="C70" s="76">
        <v>44</v>
      </c>
      <c r="D70" s="77">
        <v>12</v>
      </c>
      <c r="E70" s="29">
        <f t="shared" si="5"/>
        <v>56</v>
      </c>
    </row>
    <row r="71" spans="1:5">
      <c r="A71" s="34"/>
      <c r="B71" s="17" t="s">
        <v>8</v>
      </c>
      <c r="C71" s="76">
        <v>5</v>
      </c>
      <c r="D71" s="77">
        <v>0</v>
      </c>
      <c r="E71" s="61">
        <f t="shared" si="5"/>
        <v>5</v>
      </c>
    </row>
    <row r="72" spans="1:5">
      <c r="A72" s="34"/>
      <c r="B72" s="19" t="s">
        <v>10</v>
      </c>
      <c r="C72" s="76">
        <v>0</v>
      </c>
      <c r="D72" s="77">
        <v>0</v>
      </c>
      <c r="E72" s="29">
        <f t="shared" si="5"/>
        <v>0</v>
      </c>
    </row>
    <row r="73" spans="1:5">
      <c r="A73" s="92"/>
      <c r="B73" s="21" t="s">
        <v>11</v>
      </c>
      <c r="C73" s="76">
        <v>0</v>
      </c>
      <c r="D73" s="77">
        <v>0</v>
      </c>
      <c r="E73" s="61">
        <f t="shared" si="5"/>
        <v>0</v>
      </c>
    </row>
    <row r="74" spans="1:5" ht="15" customHeight="1">
      <c r="A74" s="75" t="s">
        <v>28</v>
      </c>
      <c r="B74" s="46" t="s">
        <v>118</v>
      </c>
      <c r="C74" s="76">
        <v>21</v>
      </c>
      <c r="D74" s="77">
        <v>0</v>
      </c>
      <c r="E74" s="29">
        <f t="shared" si="5"/>
        <v>21</v>
      </c>
    </row>
    <row r="75" spans="1:5" ht="15" customHeight="1">
      <c r="A75" s="93" t="s">
        <v>30</v>
      </c>
      <c r="B75" s="50" t="s">
        <v>119</v>
      </c>
      <c r="C75" s="76">
        <v>28</v>
      </c>
      <c r="D75" s="77">
        <v>12</v>
      </c>
      <c r="E75" s="61">
        <f t="shared" si="5"/>
        <v>40</v>
      </c>
    </row>
    <row r="76" spans="1:5" ht="15" customHeight="1">
      <c r="A76" s="93" t="s">
        <v>32</v>
      </c>
      <c r="B76" s="78" t="s">
        <v>120</v>
      </c>
      <c r="C76" s="76">
        <v>0</v>
      </c>
      <c r="D76" s="77">
        <v>0</v>
      </c>
      <c r="E76" s="29">
        <f t="shared" si="5"/>
        <v>0</v>
      </c>
    </row>
    <row r="77" spans="1:5" ht="25.5">
      <c r="A77" s="94" t="s">
        <v>34</v>
      </c>
      <c r="B77" s="95" t="s">
        <v>121</v>
      </c>
      <c r="C77" s="76">
        <v>0</v>
      </c>
      <c r="D77" s="77">
        <v>0</v>
      </c>
      <c r="E77" s="61">
        <f t="shared" si="5"/>
        <v>0</v>
      </c>
    </row>
    <row r="78" spans="1:5">
      <c r="A78" s="96" t="s">
        <v>38</v>
      </c>
      <c r="B78" s="97" t="s">
        <v>122</v>
      </c>
      <c r="C78" s="27">
        <f>C79+C80+C81+C82</f>
        <v>9</v>
      </c>
      <c r="D78" s="28">
        <f>D79+D80+D81+D82</f>
        <v>6</v>
      </c>
      <c r="E78" s="29">
        <f t="shared" si="5"/>
        <v>15</v>
      </c>
    </row>
    <row r="79" spans="1:5">
      <c r="A79" s="70"/>
      <c r="B79" s="98" t="s">
        <v>72</v>
      </c>
      <c r="C79" s="76">
        <v>6</v>
      </c>
      <c r="D79" s="77">
        <v>5</v>
      </c>
      <c r="E79" s="61">
        <f t="shared" si="5"/>
        <v>11</v>
      </c>
    </row>
    <row r="80" spans="1:5">
      <c r="A80" s="63"/>
      <c r="B80" s="99" t="s">
        <v>8</v>
      </c>
      <c r="C80" s="76">
        <v>3</v>
      </c>
      <c r="D80" s="77">
        <v>1</v>
      </c>
      <c r="E80" s="29">
        <f t="shared" si="5"/>
        <v>4</v>
      </c>
    </row>
    <row r="81" spans="1:5">
      <c r="A81" s="63"/>
      <c r="B81" s="100" t="s">
        <v>123</v>
      </c>
      <c r="C81" s="76">
        <v>0</v>
      </c>
      <c r="D81" s="77">
        <v>0</v>
      </c>
      <c r="E81" s="61">
        <f t="shared" si="5"/>
        <v>0</v>
      </c>
    </row>
    <row r="82" spans="1:5">
      <c r="A82" s="101"/>
      <c r="B82" s="102" t="s">
        <v>124</v>
      </c>
      <c r="C82" s="76">
        <v>0</v>
      </c>
      <c r="D82" s="77">
        <v>0</v>
      </c>
      <c r="E82" s="29">
        <f t="shared" si="5"/>
        <v>0</v>
      </c>
    </row>
    <row r="83" spans="1:5">
      <c r="A83" s="96" t="s">
        <v>48</v>
      </c>
      <c r="B83" s="97" t="s">
        <v>57</v>
      </c>
      <c r="C83" s="27">
        <f>C84+C85+C86+C87</f>
        <v>0</v>
      </c>
      <c r="D83" s="28">
        <f>D84+D85+D86+D87</f>
        <v>0</v>
      </c>
      <c r="E83" s="61">
        <f t="shared" si="5"/>
        <v>0</v>
      </c>
    </row>
    <row r="84" spans="1:5">
      <c r="A84" s="70"/>
      <c r="B84" s="98" t="s">
        <v>125</v>
      </c>
      <c r="C84" s="76">
        <v>0</v>
      </c>
      <c r="D84" s="77">
        <v>0</v>
      </c>
      <c r="E84" s="29">
        <f t="shared" si="5"/>
        <v>0</v>
      </c>
    </row>
    <row r="85" spans="1:5">
      <c r="A85" s="63"/>
      <c r="B85" s="99" t="s">
        <v>8</v>
      </c>
      <c r="C85" s="76">
        <v>0</v>
      </c>
      <c r="D85" s="77">
        <v>0</v>
      </c>
      <c r="E85" s="61">
        <f t="shared" si="5"/>
        <v>0</v>
      </c>
    </row>
    <row r="86" spans="1:5">
      <c r="A86" s="63"/>
      <c r="B86" s="100" t="s">
        <v>10</v>
      </c>
      <c r="C86" s="76">
        <v>0</v>
      </c>
      <c r="D86" s="77">
        <v>0</v>
      </c>
      <c r="E86" s="29">
        <f t="shared" si="5"/>
        <v>0</v>
      </c>
    </row>
    <row r="87" spans="1:5">
      <c r="A87" s="63"/>
      <c r="B87" s="100" t="s">
        <v>11</v>
      </c>
      <c r="C87" s="76">
        <v>0</v>
      </c>
      <c r="D87" s="77">
        <v>0</v>
      </c>
      <c r="E87" s="61">
        <f t="shared" si="5"/>
        <v>0</v>
      </c>
    </row>
    <row r="88" spans="1:5">
      <c r="A88" s="103" t="s">
        <v>54</v>
      </c>
      <c r="B88" s="99" t="s">
        <v>126</v>
      </c>
      <c r="C88" s="76">
        <v>0</v>
      </c>
      <c r="D88" s="77">
        <v>0</v>
      </c>
      <c r="E88" s="29">
        <f t="shared" si="5"/>
        <v>0</v>
      </c>
    </row>
    <row r="89" spans="1:5">
      <c r="A89" s="103" t="s">
        <v>56</v>
      </c>
      <c r="B89" s="99" t="s">
        <v>127</v>
      </c>
      <c r="C89" s="76">
        <v>0</v>
      </c>
      <c r="D89" s="77">
        <v>0</v>
      </c>
      <c r="E89" s="61">
        <f t="shared" si="5"/>
        <v>0</v>
      </c>
    </row>
    <row r="90" spans="1:5" ht="25.5">
      <c r="A90" s="103" t="s">
        <v>58</v>
      </c>
      <c r="B90" s="99" t="s">
        <v>129</v>
      </c>
      <c r="C90" s="76">
        <v>0</v>
      </c>
      <c r="D90" s="77">
        <v>0</v>
      </c>
      <c r="E90" s="29">
        <f t="shared" si="5"/>
        <v>0</v>
      </c>
    </row>
    <row r="91" spans="1:5" ht="27" customHeight="1">
      <c r="A91" s="103" t="s">
        <v>60</v>
      </c>
      <c r="B91" s="99" t="s">
        <v>152</v>
      </c>
      <c r="C91" s="76">
        <v>3</v>
      </c>
      <c r="D91" s="77">
        <v>3</v>
      </c>
      <c r="E91" s="61">
        <f t="shared" si="5"/>
        <v>6</v>
      </c>
    </row>
    <row r="92" spans="1:5" ht="27" customHeight="1">
      <c r="A92" s="103" t="s">
        <v>62</v>
      </c>
      <c r="B92" s="99" t="s">
        <v>133</v>
      </c>
      <c r="C92" s="76">
        <v>0</v>
      </c>
      <c r="D92" s="77">
        <v>0</v>
      </c>
      <c r="E92" s="29">
        <f t="shared" si="5"/>
        <v>0</v>
      </c>
    </row>
    <row r="93" spans="1:5" ht="39" customHeight="1">
      <c r="A93" s="103" t="s">
        <v>64</v>
      </c>
      <c r="B93" s="99" t="s">
        <v>135</v>
      </c>
      <c r="C93" s="76">
        <v>7</v>
      </c>
      <c r="D93" s="77">
        <v>2</v>
      </c>
      <c r="E93" s="61">
        <f t="shared" si="5"/>
        <v>9</v>
      </c>
    </row>
    <row r="94" spans="1:5" ht="27" customHeight="1">
      <c r="A94" s="103" t="s">
        <v>132</v>
      </c>
      <c r="B94" s="99" t="s">
        <v>137</v>
      </c>
      <c r="C94" s="76">
        <v>6</v>
      </c>
      <c r="D94" s="77">
        <v>3</v>
      </c>
      <c r="E94" s="29">
        <f t="shared" si="5"/>
        <v>9</v>
      </c>
    </row>
    <row r="95" spans="1:5" ht="27" customHeight="1">
      <c r="A95" s="103" t="s">
        <v>134</v>
      </c>
      <c r="B95" s="99" t="s">
        <v>139</v>
      </c>
      <c r="C95" s="76">
        <v>29</v>
      </c>
      <c r="D95" s="77">
        <v>7</v>
      </c>
      <c r="E95" s="61">
        <f t="shared" si="5"/>
        <v>36</v>
      </c>
    </row>
    <row r="96" spans="1:5" ht="27" customHeight="1">
      <c r="A96" s="104" t="s">
        <v>136</v>
      </c>
      <c r="B96" s="105" t="s">
        <v>141</v>
      </c>
      <c r="C96" s="76">
        <v>9</v>
      </c>
      <c r="D96" s="77">
        <v>9</v>
      </c>
      <c r="E96" s="29">
        <f t="shared" si="5"/>
        <v>18</v>
      </c>
    </row>
    <row r="97" spans="1:5" ht="39" customHeight="1">
      <c r="A97" s="106" t="s">
        <v>138</v>
      </c>
      <c r="B97" s="99" t="s">
        <v>143</v>
      </c>
      <c r="C97" s="76">
        <v>0</v>
      </c>
      <c r="D97" s="77">
        <v>2</v>
      </c>
      <c r="E97" s="61">
        <f t="shared" si="5"/>
        <v>2</v>
      </c>
    </row>
    <row r="98" spans="1:5" ht="27" customHeight="1">
      <c r="A98" s="107" t="s">
        <v>140</v>
      </c>
      <c r="B98" s="108" t="s">
        <v>145</v>
      </c>
      <c r="C98" s="76">
        <v>3</v>
      </c>
      <c r="D98" s="77">
        <v>6</v>
      </c>
      <c r="E98" s="29">
        <f t="shared" si="5"/>
        <v>9</v>
      </c>
    </row>
  </sheetData>
  <sheetProtection password="CC65" sheet="1" objects="1" scenarios="1"/>
  <mergeCells count="2">
    <mergeCell ref="A5:F5"/>
    <mergeCell ref="D1:F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5" master="" otherUserPermission="visible"/>
  <rangeList sheetStid="2" master="" otherUserPermission="visible"/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Центральный аппарат</vt:lpstr>
      <vt:lpstr>Центральный аппарат (2)</vt:lpstr>
      <vt:lpstr>МРУ Бишкек, Чуй, Талас</vt:lpstr>
      <vt:lpstr>МРУ Ош,Баткен,Жалал-Абад</vt:lpstr>
      <vt:lpstr>МРУ Иссык-Куль,Нарын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Тилекматов Тилек</dc:creator>
  <cp:lastModifiedBy>Бегалы</cp:lastModifiedBy>
  <cp:lastPrinted>2025-04-22T11:46:00Z</cp:lastPrinted>
  <dcterms:created xsi:type="dcterms:W3CDTF">2015-06-05T18:19:00Z</dcterms:created>
  <dcterms:modified xsi:type="dcterms:W3CDTF">2026-07-28T04:04:38Z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60D88C81B74B490B8D9875DFF6AB2A64_12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