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84" i="1" l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BZ71" i="1"/>
  <c r="BY71" i="1"/>
  <c r="BX71" i="1"/>
  <c r="BW71" i="1"/>
  <c r="BV71" i="1"/>
  <c r="BU71" i="1"/>
  <c r="BT71" i="1"/>
  <c r="BT79" i="1" s="1"/>
  <c r="BS71" i="1"/>
  <c r="BR71" i="1"/>
  <c r="BQ71" i="1"/>
  <c r="BP71" i="1"/>
  <c r="BO71" i="1"/>
  <c r="BN71" i="1"/>
  <c r="BM71" i="1"/>
  <c r="BL71" i="1"/>
  <c r="BL79" i="1" s="1"/>
  <c r="BK71" i="1"/>
  <c r="BJ71" i="1"/>
  <c r="BI71" i="1"/>
  <c r="BH71" i="1"/>
  <c r="BG71" i="1"/>
  <c r="BF71" i="1"/>
  <c r="BE71" i="1"/>
  <c r="BD71" i="1"/>
  <c r="BD79" i="1" s="1"/>
  <c r="BC71" i="1"/>
  <c r="BB71" i="1"/>
  <c r="BA71" i="1"/>
  <c r="AZ71" i="1"/>
  <c r="AY71" i="1"/>
  <c r="AX71" i="1"/>
  <c r="AW71" i="1"/>
  <c r="AV71" i="1"/>
  <c r="AV79" i="1" s="1"/>
  <c r="AU71" i="1"/>
  <c r="AT71" i="1"/>
  <c r="AS71" i="1"/>
  <c r="AR71" i="1"/>
  <c r="AQ71" i="1"/>
  <c r="AP71" i="1"/>
  <c r="AO71" i="1"/>
  <c r="AN71" i="1"/>
  <c r="AN79" i="1" s="1"/>
  <c r="AM71" i="1"/>
  <c r="AL71" i="1"/>
  <c r="AK71" i="1"/>
  <c r="AJ71" i="1"/>
  <c r="AI71" i="1"/>
  <c r="AH71" i="1"/>
  <c r="AG71" i="1"/>
  <c r="AF71" i="1"/>
  <c r="AF79" i="1" s="1"/>
  <c r="AE71" i="1"/>
  <c r="AD71" i="1"/>
  <c r="AC71" i="1"/>
  <c r="AB71" i="1"/>
  <c r="AA71" i="1"/>
  <c r="Z71" i="1"/>
  <c r="Y71" i="1"/>
  <c r="X71" i="1"/>
  <c r="X79" i="1" s="1"/>
  <c r="W71" i="1"/>
  <c r="V71" i="1"/>
  <c r="U71" i="1"/>
  <c r="T71" i="1"/>
  <c r="S71" i="1"/>
  <c r="R71" i="1"/>
  <c r="Q71" i="1"/>
  <c r="P71" i="1"/>
  <c r="P79" i="1" s="1"/>
  <c r="O71" i="1"/>
  <c r="N71" i="1"/>
  <c r="M71" i="1"/>
  <c r="L71" i="1"/>
  <c r="K71" i="1"/>
  <c r="J71" i="1"/>
  <c r="I71" i="1"/>
  <c r="H71" i="1"/>
  <c r="H79" i="1" s="1"/>
  <c r="G71" i="1"/>
  <c r="BZ70" i="1"/>
  <c r="BZ79" i="1" s="1"/>
  <c r="BY70" i="1"/>
  <c r="BY79" i="1" s="1"/>
  <c r="BX70" i="1"/>
  <c r="BX79" i="1" s="1"/>
  <c r="BW70" i="1"/>
  <c r="BW79" i="1" s="1"/>
  <c r="BV70" i="1"/>
  <c r="BV79" i="1" s="1"/>
  <c r="BU70" i="1"/>
  <c r="BU79" i="1" s="1"/>
  <c r="BT70" i="1"/>
  <c r="BS70" i="1"/>
  <c r="BS79" i="1" s="1"/>
  <c r="BR70" i="1"/>
  <c r="BR79" i="1" s="1"/>
  <c r="BQ70" i="1"/>
  <c r="BQ79" i="1" s="1"/>
  <c r="BP70" i="1"/>
  <c r="BP79" i="1" s="1"/>
  <c r="BO70" i="1"/>
  <c r="BO79" i="1" s="1"/>
  <c r="BN70" i="1"/>
  <c r="BN79" i="1" s="1"/>
  <c r="BM70" i="1"/>
  <c r="BM79" i="1" s="1"/>
  <c r="BL70" i="1"/>
  <c r="BK70" i="1"/>
  <c r="BK79" i="1" s="1"/>
  <c r="BJ70" i="1"/>
  <c r="BJ79" i="1" s="1"/>
  <c r="BI70" i="1"/>
  <c r="BI79" i="1" s="1"/>
  <c r="BH70" i="1"/>
  <c r="BH79" i="1" s="1"/>
  <c r="BG70" i="1"/>
  <c r="BG79" i="1" s="1"/>
  <c r="BF70" i="1"/>
  <c r="BF79" i="1" s="1"/>
  <c r="BE70" i="1"/>
  <c r="BE79" i="1" s="1"/>
  <c r="BD70" i="1"/>
  <c r="BC70" i="1"/>
  <c r="BC79" i="1" s="1"/>
  <c r="BB70" i="1"/>
  <c r="BB79" i="1" s="1"/>
  <c r="BA70" i="1"/>
  <c r="BA79" i="1" s="1"/>
  <c r="AZ70" i="1"/>
  <c r="AZ79" i="1" s="1"/>
  <c r="AY70" i="1"/>
  <c r="AY79" i="1" s="1"/>
  <c r="AX70" i="1"/>
  <c r="AX79" i="1" s="1"/>
  <c r="AW70" i="1"/>
  <c r="AW79" i="1" s="1"/>
  <c r="AV70" i="1"/>
  <c r="AU70" i="1"/>
  <c r="AU79" i="1" s="1"/>
  <c r="AT70" i="1"/>
  <c r="AT79" i="1" s="1"/>
  <c r="AS70" i="1"/>
  <c r="AS79" i="1" s="1"/>
  <c r="AR70" i="1"/>
  <c r="AR79" i="1" s="1"/>
  <c r="AQ70" i="1"/>
  <c r="AQ79" i="1" s="1"/>
  <c r="AP70" i="1"/>
  <c r="AP79" i="1" s="1"/>
  <c r="AO70" i="1"/>
  <c r="AO79" i="1" s="1"/>
  <c r="AN70" i="1"/>
  <c r="AM70" i="1"/>
  <c r="AM79" i="1" s="1"/>
  <c r="AL70" i="1"/>
  <c r="AL79" i="1" s="1"/>
  <c r="AK70" i="1"/>
  <c r="AK79" i="1" s="1"/>
  <c r="AJ70" i="1"/>
  <c r="AJ79" i="1" s="1"/>
  <c r="AI70" i="1"/>
  <c r="AI79" i="1" s="1"/>
  <c r="AH70" i="1"/>
  <c r="AH79" i="1" s="1"/>
  <c r="AG70" i="1"/>
  <c r="AG79" i="1" s="1"/>
  <c r="AF70" i="1"/>
  <c r="AE70" i="1"/>
  <c r="AE79" i="1" s="1"/>
  <c r="AD70" i="1"/>
  <c r="AD79" i="1" s="1"/>
  <c r="AC70" i="1"/>
  <c r="AC79" i="1" s="1"/>
  <c r="AB70" i="1"/>
  <c r="AB79" i="1" s="1"/>
  <c r="AA70" i="1"/>
  <c r="AA79" i="1" s="1"/>
  <c r="Z70" i="1"/>
  <c r="Z79" i="1" s="1"/>
  <c r="Y70" i="1"/>
  <c r="Y79" i="1" s="1"/>
  <c r="X70" i="1"/>
  <c r="W70" i="1"/>
  <c r="W79" i="1" s="1"/>
  <c r="V70" i="1"/>
  <c r="V79" i="1" s="1"/>
  <c r="U70" i="1"/>
  <c r="U79" i="1" s="1"/>
  <c r="T70" i="1"/>
  <c r="T79" i="1" s="1"/>
  <c r="S70" i="1"/>
  <c r="S79" i="1" s="1"/>
  <c r="R70" i="1"/>
  <c r="R79" i="1" s="1"/>
  <c r="Q70" i="1"/>
  <c r="Q79" i="1" s="1"/>
  <c r="P70" i="1"/>
  <c r="O70" i="1"/>
  <c r="O79" i="1" s="1"/>
  <c r="N70" i="1"/>
  <c r="N79" i="1" s="1"/>
  <c r="M70" i="1"/>
  <c r="M79" i="1" s="1"/>
  <c r="L70" i="1"/>
  <c r="L79" i="1" s="1"/>
  <c r="K70" i="1"/>
  <c r="K79" i="1" s="1"/>
  <c r="J70" i="1"/>
  <c r="J79" i="1" s="1"/>
  <c r="I70" i="1"/>
  <c r="I79" i="1" s="1"/>
  <c r="H70" i="1"/>
  <c r="G70" i="1"/>
  <c r="G79" i="1" s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2" i="1"/>
  <c r="F63" i="1" s="1"/>
  <c r="E62" i="1"/>
  <c r="E78" i="1" s="1"/>
  <c r="D62" i="1"/>
  <c r="D63" i="1" s="1"/>
  <c r="C62" i="1"/>
  <c r="C78" i="1" s="1"/>
  <c r="F61" i="1"/>
  <c r="F77" i="1" s="1"/>
  <c r="E61" i="1"/>
  <c r="E77" i="1" s="1"/>
  <c r="D61" i="1"/>
  <c r="D77" i="1" s="1"/>
  <c r="C61" i="1"/>
  <c r="C77" i="1" s="1"/>
  <c r="F60" i="1"/>
  <c r="F76" i="1" s="1"/>
  <c r="E60" i="1"/>
  <c r="E76" i="1" s="1"/>
  <c r="D60" i="1"/>
  <c r="D76" i="1" s="1"/>
  <c r="C60" i="1"/>
  <c r="C76" i="1" s="1"/>
  <c r="F59" i="1"/>
  <c r="F75" i="1" s="1"/>
  <c r="E59" i="1"/>
  <c r="E75" i="1" s="1"/>
  <c r="D59" i="1"/>
  <c r="D75" i="1" s="1"/>
  <c r="C59" i="1"/>
  <c r="C75" i="1" s="1"/>
  <c r="F58" i="1"/>
  <c r="F74" i="1" s="1"/>
  <c r="E58" i="1"/>
  <c r="E74" i="1" s="1"/>
  <c r="D58" i="1"/>
  <c r="D74" i="1" s="1"/>
  <c r="C58" i="1"/>
  <c r="C74" i="1" s="1"/>
  <c r="F57" i="1"/>
  <c r="F73" i="1" s="1"/>
  <c r="E57" i="1"/>
  <c r="E73" i="1" s="1"/>
  <c r="D57" i="1"/>
  <c r="D73" i="1" s="1"/>
  <c r="C57" i="1"/>
  <c r="C73" i="1" s="1"/>
  <c r="F56" i="1"/>
  <c r="F72" i="1" s="1"/>
  <c r="E56" i="1"/>
  <c r="E72" i="1" s="1"/>
  <c r="D56" i="1"/>
  <c r="D72" i="1" s="1"/>
  <c r="C56" i="1"/>
  <c r="C72" i="1" s="1"/>
  <c r="F55" i="1"/>
  <c r="F71" i="1" s="1"/>
  <c r="E55" i="1"/>
  <c r="E71" i="1" s="1"/>
  <c r="D55" i="1"/>
  <c r="D71" i="1" s="1"/>
  <c r="C55" i="1"/>
  <c r="C71" i="1" s="1"/>
  <c r="F54" i="1"/>
  <c r="F70" i="1" s="1"/>
  <c r="E54" i="1"/>
  <c r="E70" i="1" s="1"/>
  <c r="D54" i="1"/>
  <c r="D70" i="1" s="1"/>
  <c r="C54" i="1"/>
  <c r="C70" i="1" s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E47" i="1" s="1"/>
  <c r="D39" i="1"/>
  <c r="C39" i="1"/>
  <c r="F38" i="1"/>
  <c r="F47" i="1" s="1"/>
  <c r="E38" i="1"/>
  <c r="D38" i="1"/>
  <c r="D47" i="1" s="1"/>
  <c r="C38" i="1"/>
  <c r="C47" i="1" s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1" i="1"/>
  <c r="E31" i="1"/>
  <c r="D31" i="1"/>
  <c r="D32" i="1" s="1"/>
  <c r="C31" i="1"/>
  <c r="C32" i="1" s="1"/>
  <c r="F30" i="1"/>
  <c r="F32" i="1" s="1"/>
  <c r="E30" i="1"/>
  <c r="E32" i="1" s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5" i="1"/>
  <c r="E15" i="1"/>
  <c r="D15" i="1"/>
  <c r="D16" i="1" s="1"/>
  <c r="C15" i="1"/>
  <c r="C16" i="1" s="1"/>
  <c r="F14" i="1"/>
  <c r="F16" i="1" s="1"/>
  <c r="E14" i="1"/>
  <c r="E16" i="1" s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C79" i="1" l="1"/>
  <c r="D79" i="1"/>
  <c r="E79" i="1"/>
  <c r="D78" i="1"/>
  <c r="F78" i="1"/>
  <c r="F79" i="1" s="1"/>
  <c r="C63" i="1"/>
  <c r="E63" i="1"/>
</calcChain>
</file>

<file path=xl/sharedStrings.xml><?xml version="1.0" encoding="utf-8"?>
<sst xmlns="http://schemas.openxmlformats.org/spreadsheetml/2006/main" count="678" uniqueCount="49">
  <si>
    <t xml:space="preserve"> </t>
  </si>
  <si>
    <t>Недвижимое   имущество</t>
  </si>
  <si>
    <t xml:space="preserve">                                недвижимость жилого назначения</t>
  </si>
  <si>
    <r>
      <t xml:space="preserve"> недвижимость произво</t>
    </r>
    <r>
      <rPr>
        <b/>
        <sz val="11"/>
        <rFont val="Arial Cyr"/>
      </rPr>
      <t xml:space="preserve">дственного назначения </t>
    </r>
  </si>
  <si>
    <t xml:space="preserve"> недвижимость коммерческого назначения</t>
  </si>
  <si>
    <t xml:space="preserve"> недвижимость социального  назначения</t>
  </si>
  <si>
    <t xml:space="preserve"> недвижимость культурного   назначения</t>
  </si>
  <si>
    <t xml:space="preserve"> недвижимостьадминистративного назначения</t>
  </si>
  <si>
    <t xml:space="preserve"> недвижимость сельскохозяйственного   назначения</t>
  </si>
  <si>
    <t xml:space="preserve"> недвижимость другого назначения</t>
  </si>
  <si>
    <t>№ п/п</t>
  </si>
  <si>
    <t>Наименование района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</si>
  <si>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</si>
  <si>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</si>
  <si>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</si>
  <si>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</si>
  <si>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</si>
  <si>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</si>
  <si>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</si>
  <si>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</si>
  <si>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</si>
  <si>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</si>
  <si>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</si>
  <si>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</si>
  <si>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 xml:space="preserve">общее кол-во сделок </t>
  </si>
  <si>
    <t xml:space="preserve">из них аренда с послед-м выкупом </t>
  </si>
  <si>
    <t xml:space="preserve"> средняя стоимость 1 кв.м. аренды (сом)</t>
  </si>
  <si>
    <t xml:space="preserve"> кол-во аренды шт.</t>
  </si>
  <si>
    <t xml:space="preserve">из них послед-м выкупом </t>
  </si>
  <si>
    <t>стоимость 1 га аренды (сом)</t>
  </si>
  <si>
    <t>количество</t>
  </si>
  <si>
    <t>из них кол-во безнотудостоверения</t>
  </si>
  <si>
    <t>Чуй</t>
  </si>
  <si>
    <t>Бишкек</t>
  </si>
  <si>
    <t>Ош</t>
  </si>
  <si>
    <t>г. Ош</t>
  </si>
  <si>
    <t xml:space="preserve">Жалалабад </t>
  </si>
  <si>
    <t>Ыссыккуль</t>
  </si>
  <si>
    <t xml:space="preserve">Талас </t>
  </si>
  <si>
    <t xml:space="preserve">Нарын </t>
  </si>
  <si>
    <t>Баткен</t>
  </si>
  <si>
    <t>Итого:</t>
  </si>
  <si>
    <t>ФОРМА-4</t>
  </si>
  <si>
    <t>Отчет о сделках по аренде недвижимого имущества за  2025 год</t>
  </si>
  <si>
    <t>1 квартал</t>
  </si>
  <si>
    <t>2 квартал</t>
  </si>
  <si>
    <t>3 квартал</t>
  </si>
  <si>
    <t>4 квартал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</si>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</sst>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4"/>
      <name val="Arial Cyr"/>
    </font>
    <font>
      <sz val="14"/>
      <name val="Arial Cyr"/>
    </font>
    <font>
      <b/>
      <sz val="11"/>
      <name val="Arial Cyr"/>
    </font>
    <font>
      <b/>
      <sz val="11"/>
      <name val="Arial Cyr"/>
      <charset val="204"/>
    </font>
    <font>
      <b/>
      <sz val="11"/>
      <color indexed="8"/>
      <name val="Arial Cyr"/>
    </font>
    <font>
      <b/>
      <sz val="10"/>
      <name val="Arial Cyr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1"/>
      <name val="Arial Cyr"/>
    </font>
    <font>
      <b/>
      <sz val="11"/>
      <color rgb="FFFF0000"/>
      <name val="Arial Cyr"/>
      <charset val="204"/>
    </font>
    <font>
      <sz val="12"/>
      <name val="Arial Cyr"/>
      <family val="2"/>
      <charset val="204"/>
    </font>
    <font>
      <sz val="11"/>
      <color indexed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1" fillId="2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 applyBorder="1"/>
    <xf numFmtId="0" fontId="0" fillId="0" borderId="1" xfId="0" applyFill="1" applyBorder="1"/>
    <xf numFmtId="0" fontId="1" fillId="2" borderId="1" xfId="0" applyFont="1" applyFill="1" applyBorder="1"/>
    <xf numFmtId="0" fontId="0" fillId="3" borderId="4" xfId="0" applyFill="1" applyBorder="1" applyAlignment="1"/>
    <xf numFmtId="0" fontId="0" fillId="3" borderId="11" xfId="0" applyFill="1" applyBorder="1" applyAlignment="1"/>
    <xf numFmtId="0" fontId="0" fillId="0" borderId="0" xfId="0" applyFill="1" applyAlignment="1">
      <alignment horizontal="center"/>
    </xf>
    <xf numFmtId="0" fontId="10" fillId="3" borderId="16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/>
    <xf numFmtId="0" fontId="0" fillId="0" borderId="15" xfId="0" applyFill="1" applyBorder="1" applyAlignment="1"/>
    <xf numFmtId="0" fontId="4" fillId="3" borderId="2" xfId="0" applyFont="1" applyFill="1" applyBorder="1" applyAlignment="1">
      <alignment horizontal="center" vertical="top" wrapText="1"/>
    </xf>
    <xf numFmtId="0" fontId="0" fillId="3" borderId="3" xfId="0" applyFill="1" applyBorder="1" applyAlignment="1"/>
    <xf numFmtId="0" fontId="7" fillId="3" borderId="9" xfId="0" applyFont="1" applyFill="1" applyBorder="1" applyAlignment="1"/>
    <xf numFmtId="0" fontId="0" fillId="3" borderId="10" xfId="0" applyFill="1" applyBorder="1" applyAlignment="1"/>
    <xf numFmtId="0" fontId="4" fillId="3" borderId="5" xfId="0" applyFont="1" applyFill="1" applyBorder="1" applyAlignment="1">
      <alignment horizontal="center" vertical="justify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0" fillId="3" borderId="1" xfId="0" applyFill="1" applyBorder="1" applyAlignment="1"/>
    <xf numFmtId="0" fontId="8" fillId="3" borderId="5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4" fillId="0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2" borderId="0" xfId="0" applyFont="1" applyFill="1"/>
    <xf numFmtId="0" fontId="0" fillId="5" borderId="1" xfId="0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1" fontId="0" fillId="0" borderId="0" xfId="0" applyNumberForma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5"/>
  <sheetViews>
    <sheetView tabSelected="1" workbookViewId="0">
      <selection activeCell="B8" sqref="B8"/>
    </sheetView>
  </sheetViews>
  <sheetFormatPr defaultRowHeight="15" x14ac:dyDescent="0.25"/>
  <cols>
    <col min="1" max="1" width="6.28515625" customWidth="1"/>
    <col min="2" max="2" width="18.42578125" customWidth="1"/>
    <col min="3" max="3" width="18.28515625" customWidth="1"/>
    <col min="6" max="6" width="11.140625" customWidth="1"/>
    <col min="22" max="22" width="11.140625" customWidth="1"/>
    <col min="26" max="26" width="9.85546875" customWidth="1"/>
    <col min="257" max="257" width="6.28515625" customWidth="1"/>
    <col min="258" max="258" width="18.42578125" customWidth="1"/>
    <col min="259" max="259" width="18.28515625" customWidth="1"/>
    <col min="262" max="262" width="11.140625" customWidth="1"/>
    <col min="278" max="278" width="11.140625" customWidth="1"/>
    <col min="282" max="282" width="9.85546875" customWidth="1"/>
    <col min="513" max="513" width="6.28515625" customWidth="1"/>
    <col min="514" max="514" width="18.42578125" customWidth="1"/>
    <col min="515" max="515" width="18.28515625" customWidth="1"/>
    <col min="518" max="518" width="11.140625" customWidth="1"/>
    <col min="534" max="534" width="11.140625" customWidth="1"/>
    <col min="538" max="538" width="9.85546875" customWidth="1"/>
    <col min="769" max="769" width="6.28515625" customWidth="1"/>
    <col min="770" max="770" width="18.42578125" customWidth="1"/>
    <col min="771" max="771" width="18.28515625" customWidth="1"/>
    <col min="774" max="774" width="11.140625" customWidth="1"/>
    <col min="790" max="790" width="11.140625" customWidth="1"/>
    <col min="794" max="794" width="9.85546875" customWidth="1"/>
    <col min="1025" max="1025" width="6.28515625" customWidth="1"/>
    <col min="1026" max="1026" width="18.42578125" customWidth="1"/>
    <col min="1027" max="1027" width="18.28515625" customWidth="1"/>
    <col min="1030" max="1030" width="11.140625" customWidth="1"/>
    <col min="1046" max="1046" width="11.140625" customWidth="1"/>
    <col min="1050" max="1050" width="9.85546875" customWidth="1"/>
    <col min="1281" max="1281" width="6.28515625" customWidth="1"/>
    <col min="1282" max="1282" width="18.42578125" customWidth="1"/>
    <col min="1283" max="1283" width="18.28515625" customWidth="1"/>
    <col min="1286" max="1286" width="11.140625" customWidth="1"/>
    <col min="1302" max="1302" width="11.140625" customWidth="1"/>
    <col min="1306" max="1306" width="9.85546875" customWidth="1"/>
    <col min="1537" max="1537" width="6.28515625" customWidth="1"/>
    <col min="1538" max="1538" width="18.42578125" customWidth="1"/>
    <col min="1539" max="1539" width="18.28515625" customWidth="1"/>
    <col min="1542" max="1542" width="11.140625" customWidth="1"/>
    <col min="1558" max="1558" width="11.140625" customWidth="1"/>
    <col min="1562" max="1562" width="9.85546875" customWidth="1"/>
    <col min="1793" max="1793" width="6.28515625" customWidth="1"/>
    <col min="1794" max="1794" width="18.42578125" customWidth="1"/>
    <col min="1795" max="1795" width="18.28515625" customWidth="1"/>
    <col min="1798" max="1798" width="11.140625" customWidth="1"/>
    <col min="1814" max="1814" width="11.140625" customWidth="1"/>
    <col min="1818" max="1818" width="9.85546875" customWidth="1"/>
    <col min="2049" max="2049" width="6.28515625" customWidth="1"/>
    <col min="2050" max="2050" width="18.42578125" customWidth="1"/>
    <col min="2051" max="2051" width="18.28515625" customWidth="1"/>
    <col min="2054" max="2054" width="11.140625" customWidth="1"/>
    <col min="2070" max="2070" width="11.140625" customWidth="1"/>
    <col min="2074" max="2074" width="9.85546875" customWidth="1"/>
    <col min="2305" max="2305" width="6.28515625" customWidth="1"/>
    <col min="2306" max="2306" width="18.42578125" customWidth="1"/>
    <col min="2307" max="2307" width="18.28515625" customWidth="1"/>
    <col min="2310" max="2310" width="11.140625" customWidth="1"/>
    <col min="2326" max="2326" width="11.140625" customWidth="1"/>
    <col min="2330" max="2330" width="9.85546875" customWidth="1"/>
    <col min="2561" max="2561" width="6.28515625" customWidth="1"/>
    <col min="2562" max="2562" width="18.42578125" customWidth="1"/>
    <col min="2563" max="2563" width="18.28515625" customWidth="1"/>
    <col min="2566" max="2566" width="11.140625" customWidth="1"/>
    <col min="2582" max="2582" width="11.140625" customWidth="1"/>
    <col min="2586" max="2586" width="9.85546875" customWidth="1"/>
    <col min="2817" max="2817" width="6.28515625" customWidth="1"/>
    <col min="2818" max="2818" width="18.42578125" customWidth="1"/>
    <col min="2819" max="2819" width="18.28515625" customWidth="1"/>
    <col min="2822" max="2822" width="11.140625" customWidth="1"/>
    <col min="2838" max="2838" width="11.140625" customWidth="1"/>
    <col min="2842" max="2842" width="9.85546875" customWidth="1"/>
    <col min="3073" max="3073" width="6.28515625" customWidth="1"/>
    <col min="3074" max="3074" width="18.42578125" customWidth="1"/>
    <col min="3075" max="3075" width="18.28515625" customWidth="1"/>
    <col min="3078" max="3078" width="11.140625" customWidth="1"/>
    <col min="3094" max="3094" width="11.140625" customWidth="1"/>
    <col min="3098" max="3098" width="9.85546875" customWidth="1"/>
    <col min="3329" max="3329" width="6.28515625" customWidth="1"/>
    <col min="3330" max="3330" width="18.42578125" customWidth="1"/>
    <col min="3331" max="3331" width="18.28515625" customWidth="1"/>
    <col min="3334" max="3334" width="11.140625" customWidth="1"/>
    <col min="3350" max="3350" width="11.140625" customWidth="1"/>
    <col min="3354" max="3354" width="9.85546875" customWidth="1"/>
    <col min="3585" max="3585" width="6.28515625" customWidth="1"/>
    <col min="3586" max="3586" width="18.42578125" customWidth="1"/>
    <col min="3587" max="3587" width="18.28515625" customWidth="1"/>
    <col min="3590" max="3590" width="11.140625" customWidth="1"/>
    <col min="3606" max="3606" width="11.140625" customWidth="1"/>
    <col min="3610" max="3610" width="9.85546875" customWidth="1"/>
    <col min="3841" max="3841" width="6.28515625" customWidth="1"/>
    <col min="3842" max="3842" width="18.42578125" customWidth="1"/>
    <col min="3843" max="3843" width="18.28515625" customWidth="1"/>
    <col min="3846" max="3846" width="11.140625" customWidth="1"/>
    <col min="3862" max="3862" width="11.140625" customWidth="1"/>
    <col min="3866" max="3866" width="9.85546875" customWidth="1"/>
    <col min="4097" max="4097" width="6.28515625" customWidth="1"/>
    <col min="4098" max="4098" width="18.42578125" customWidth="1"/>
    <col min="4099" max="4099" width="18.28515625" customWidth="1"/>
    <col min="4102" max="4102" width="11.140625" customWidth="1"/>
    <col min="4118" max="4118" width="11.140625" customWidth="1"/>
    <col min="4122" max="4122" width="9.85546875" customWidth="1"/>
    <col min="4353" max="4353" width="6.28515625" customWidth="1"/>
    <col min="4354" max="4354" width="18.42578125" customWidth="1"/>
    <col min="4355" max="4355" width="18.28515625" customWidth="1"/>
    <col min="4358" max="4358" width="11.140625" customWidth="1"/>
    <col min="4374" max="4374" width="11.140625" customWidth="1"/>
    <col min="4378" max="4378" width="9.85546875" customWidth="1"/>
    <col min="4609" max="4609" width="6.28515625" customWidth="1"/>
    <col min="4610" max="4610" width="18.42578125" customWidth="1"/>
    <col min="4611" max="4611" width="18.28515625" customWidth="1"/>
    <col min="4614" max="4614" width="11.140625" customWidth="1"/>
    <col min="4630" max="4630" width="11.140625" customWidth="1"/>
    <col min="4634" max="4634" width="9.85546875" customWidth="1"/>
    <col min="4865" max="4865" width="6.28515625" customWidth="1"/>
    <col min="4866" max="4866" width="18.42578125" customWidth="1"/>
    <col min="4867" max="4867" width="18.28515625" customWidth="1"/>
    <col min="4870" max="4870" width="11.140625" customWidth="1"/>
    <col min="4886" max="4886" width="11.140625" customWidth="1"/>
    <col min="4890" max="4890" width="9.85546875" customWidth="1"/>
    <col min="5121" max="5121" width="6.28515625" customWidth="1"/>
    <col min="5122" max="5122" width="18.42578125" customWidth="1"/>
    <col min="5123" max="5123" width="18.28515625" customWidth="1"/>
    <col min="5126" max="5126" width="11.140625" customWidth="1"/>
    <col min="5142" max="5142" width="11.140625" customWidth="1"/>
    <col min="5146" max="5146" width="9.85546875" customWidth="1"/>
    <col min="5377" max="5377" width="6.28515625" customWidth="1"/>
    <col min="5378" max="5378" width="18.42578125" customWidth="1"/>
    <col min="5379" max="5379" width="18.28515625" customWidth="1"/>
    <col min="5382" max="5382" width="11.140625" customWidth="1"/>
    <col min="5398" max="5398" width="11.140625" customWidth="1"/>
    <col min="5402" max="5402" width="9.85546875" customWidth="1"/>
    <col min="5633" max="5633" width="6.28515625" customWidth="1"/>
    <col min="5634" max="5634" width="18.42578125" customWidth="1"/>
    <col min="5635" max="5635" width="18.28515625" customWidth="1"/>
    <col min="5638" max="5638" width="11.140625" customWidth="1"/>
    <col min="5654" max="5654" width="11.140625" customWidth="1"/>
    <col min="5658" max="5658" width="9.85546875" customWidth="1"/>
    <col min="5889" max="5889" width="6.28515625" customWidth="1"/>
    <col min="5890" max="5890" width="18.42578125" customWidth="1"/>
    <col min="5891" max="5891" width="18.28515625" customWidth="1"/>
    <col min="5894" max="5894" width="11.140625" customWidth="1"/>
    <col min="5910" max="5910" width="11.140625" customWidth="1"/>
    <col min="5914" max="5914" width="9.85546875" customWidth="1"/>
    <col min="6145" max="6145" width="6.28515625" customWidth="1"/>
    <col min="6146" max="6146" width="18.42578125" customWidth="1"/>
    <col min="6147" max="6147" width="18.28515625" customWidth="1"/>
    <col min="6150" max="6150" width="11.140625" customWidth="1"/>
    <col min="6166" max="6166" width="11.140625" customWidth="1"/>
    <col min="6170" max="6170" width="9.85546875" customWidth="1"/>
    <col min="6401" max="6401" width="6.28515625" customWidth="1"/>
    <col min="6402" max="6402" width="18.42578125" customWidth="1"/>
    <col min="6403" max="6403" width="18.28515625" customWidth="1"/>
    <col min="6406" max="6406" width="11.140625" customWidth="1"/>
    <col min="6422" max="6422" width="11.140625" customWidth="1"/>
    <col min="6426" max="6426" width="9.85546875" customWidth="1"/>
    <col min="6657" max="6657" width="6.28515625" customWidth="1"/>
    <col min="6658" max="6658" width="18.42578125" customWidth="1"/>
    <col min="6659" max="6659" width="18.28515625" customWidth="1"/>
    <col min="6662" max="6662" width="11.140625" customWidth="1"/>
    <col min="6678" max="6678" width="11.140625" customWidth="1"/>
    <col min="6682" max="6682" width="9.85546875" customWidth="1"/>
    <col min="6913" max="6913" width="6.28515625" customWidth="1"/>
    <col min="6914" max="6914" width="18.42578125" customWidth="1"/>
    <col min="6915" max="6915" width="18.28515625" customWidth="1"/>
    <col min="6918" max="6918" width="11.140625" customWidth="1"/>
    <col min="6934" max="6934" width="11.140625" customWidth="1"/>
    <col min="6938" max="6938" width="9.85546875" customWidth="1"/>
    <col min="7169" max="7169" width="6.28515625" customWidth="1"/>
    <col min="7170" max="7170" width="18.42578125" customWidth="1"/>
    <col min="7171" max="7171" width="18.28515625" customWidth="1"/>
    <col min="7174" max="7174" width="11.140625" customWidth="1"/>
    <col min="7190" max="7190" width="11.140625" customWidth="1"/>
    <col min="7194" max="7194" width="9.85546875" customWidth="1"/>
    <col min="7425" max="7425" width="6.28515625" customWidth="1"/>
    <col min="7426" max="7426" width="18.42578125" customWidth="1"/>
    <col min="7427" max="7427" width="18.28515625" customWidth="1"/>
    <col min="7430" max="7430" width="11.140625" customWidth="1"/>
    <col min="7446" max="7446" width="11.140625" customWidth="1"/>
    <col min="7450" max="7450" width="9.85546875" customWidth="1"/>
    <col min="7681" max="7681" width="6.28515625" customWidth="1"/>
    <col min="7682" max="7682" width="18.42578125" customWidth="1"/>
    <col min="7683" max="7683" width="18.28515625" customWidth="1"/>
    <col min="7686" max="7686" width="11.140625" customWidth="1"/>
    <col min="7702" max="7702" width="11.140625" customWidth="1"/>
    <col min="7706" max="7706" width="9.85546875" customWidth="1"/>
    <col min="7937" max="7937" width="6.28515625" customWidth="1"/>
    <col min="7938" max="7938" width="18.42578125" customWidth="1"/>
    <col min="7939" max="7939" width="18.28515625" customWidth="1"/>
    <col min="7942" max="7942" width="11.140625" customWidth="1"/>
    <col min="7958" max="7958" width="11.140625" customWidth="1"/>
    <col min="7962" max="7962" width="9.85546875" customWidth="1"/>
    <col min="8193" max="8193" width="6.28515625" customWidth="1"/>
    <col min="8194" max="8194" width="18.42578125" customWidth="1"/>
    <col min="8195" max="8195" width="18.28515625" customWidth="1"/>
    <col min="8198" max="8198" width="11.140625" customWidth="1"/>
    <col min="8214" max="8214" width="11.140625" customWidth="1"/>
    <col min="8218" max="8218" width="9.85546875" customWidth="1"/>
    <col min="8449" max="8449" width="6.28515625" customWidth="1"/>
    <col min="8450" max="8450" width="18.42578125" customWidth="1"/>
    <col min="8451" max="8451" width="18.28515625" customWidth="1"/>
    <col min="8454" max="8454" width="11.140625" customWidth="1"/>
    <col min="8470" max="8470" width="11.140625" customWidth="1"/>
    <col min="8474" max="8474" width="9.85546875" customWidth="1"/>
    <col min="8705" max="8705" width="6.28515625" customWidth="1"/>
    <col min="8706" max="8706" width="18.42578125" customWidth="1"/>
    <col min="8707" max="8707" width="18.28515625" customWidth="1"/>
    <col min="8710" max="8710" width="11.140625" customWidth="1"/>
    <col min="8726" max="8726" width="11.140625" customWidth="1"/>
    <col min="8730" max="8730" width="9.85546875" customWidth="1"/>
    <col min="8961" max="8961" width="6.28515625" customWidth="1"/>
    <col min="8962" max="8962" width="18.42578125" customWidth="1"/>
    <col min="8963" max="8963" width="18.28515625" customWidth="1"/>
    <col min="8966" max="8966" width="11.140625" customWidth="1"/>
    <col min="8982" max="8982" width="11.140625" customWidth="1"/>
    <col min="8986" max="8986" width="9.85546875" customWidth="1"/>
    <col min="9217" max="9217" width="6.28515625" customWidth="1"/>
    <col min="9218" max="9218" width="18.42578125" customWidth="1"/>
    <col min="9219" max="9219" width="18.28515625" customWidth="1"/>
    <col min="9222" max="9222" width="11.140625" customWidth="1"/>
    <col min="9238" max="9238" width="11.140625" customWidth="1"/>
    <col min="9242" max="9242" width="9.85546875" customWidth="1"/>
    <col min="9473" max="9473" width="6.28515625" customWidth="1"/>
    <col min="9474" max="9474" width="18.42578125" customWidth="1"/>
    <col min="9475" max="9475" width="18.28515625" customWidth="1"/>
    <col min="9478" max="9478" width="11.140625" customWidth="1"/>
    <col min="9494" max="9494" width="11.140625" customWidth="1"/>
    <col min="9498" max="9498" width="9.85546875" customWidth="1"/>
    <col min="9729" max="9729" width="6.28515625" customWidth="1"/>
    <col min="9730" max="9730" width="18.42578125" customWidth="1"/>
    <col min="9731" max="9731" width="18.28515625" customWidth="1"/>
    <col min="9734" max="9734" width="11.140625" customWidth="1"/>
    <col min="9750" max="9750" width="11.140625" customWidth="1"/>
    <col min="9754" max="9754" width="9.85546875" customWidth="1"/>
    <col min="9985" max="9985" width="6.28515625" customWidth="1"/>
    <col min="9986" max="9986" width="18.42578125" customWidth="1"/>
    <col min="9987" max="9987" width="18.28515625" customWidth="1"/>
    <col min="9990" max="9990" width="11.140625" customWidth="1"/>
    <col min="10006" max="10006" width="11.140625" customWidth="1"/>
    <col min="10010" max="10010" width="9.85546875" customWidth="1"/>
    <col min="10241" max="10241" width="6.28515625" customWidth="1"/>
    <col min="10242" max="10242" width="18.42578125" customWidth="1"/>
    <col min="10243" max="10243" width="18.28515625" customWidth="1"/>
    <col min="10246" max="10246" width="11.140625" customWidth="1"/>
    <col min="10262" max="10262" width="11.140625" customWidth="1"/>
    <col min="10266" max="10266" width="9.85546875" customWidth="1"/>
    <col min="10497" max="10497" width="6.28515625" customWidth="1"/>
    <col min="10498" max="10498" width="18.42578125" customWidth="1"/>
    <col min="10499" max="10499" width="18.28515625" customWidth="1"/>
    <col min="10502" max="10502" width="11.140625" customWidth="1"/>
    <col min="10518" max="10518" width="11.140625" customWidth="1"/>
    <col min="10522" max="10522" width="9.85546875" customWidth="1"/>
    <col min="10753" max="10753" width="6.28515625" customWidth="1"/>
    <col min="10754" max="10754" width="18.42578125" customWidth="1"/>
    <col min="10755" max="10755" width="18.28515625" customWidth="1"/>
    <col min="10758" max="10758" width="11.140625" customWidth="1"/>
    <col min="10774" max="10774" width="11.140625" customWidth="1"/>
    <col min="10778" max="10778" width="9.85546875" customWidth="1"/>
    <col min="11009" max="11009" width="6.28515625" customWidth="1"/>
    <col min="11010" max="11010" width="18.42578125" customWidth="1"/>
    <col min="11011" max="11011" width="18.28515625" customWidth="1"/>
    <col min="11014" max="11014" width="11.140625" customWidth="1"/>
    <col min="11030" max="11030" width="11.140625" customWidth="1"/>
    <col min="11034" max="11034" width="9.85546875" customWidth="1"/>
    <col min="11265" max="11265" width="6.28515625" customWidth="1"/>
    <col min="11266" max="11266" width="18.42578125" customWidth="1"/>
    <col min="11267" max="11267" width="18.28515625" customWidth="1"/>
    <col min="11270" max="11270" width="11.140625" customWidth="1"/>
    <col min="11286" max="11286" width="11.140625" customWidth="1"/>
    <col min="11290" max="11290" width="9.85546875" customWidth="1"/>
    <col min="11521" max="11521" width="6.28515625" customWidth="1"/>
    <col min="11522" max="11522" width="18.42578125" customWidth="1"/>
    <col min="11523" max="11523" width="18.28515625" customWidth="1"/>
    <col min="11526" max="11526" width="11.140625" customWidth="1"/>
    <col min="11542" max="11542" width="11.140625" customWidth="1"/>
    <col min="11546" max="11546" width="9.85546875" customWidth="1"/>
    <col min="11777" max="11777" width="6.28515625" customWidth="1"/>
    <col min="11778" max="11778" width="18.42578125" customWidth="1"/>
    <col min="11779" max="11779" width="18.28515625" customWidth="1"/>
    <col min="11782" max="11782" width="11.140625" customWidth="1"/>
    <col min="11798" max="11798" width="11.140625" customWidth="1"/>
    <col min="11802" max="11802" width="9.85546875" customWidth="1"/>
    <col min="12033" max="12033" width="6.28515625" customWidth="1"/>
    <col min="12034" max="12034" width="18.42578125" customWidth="1"/>
    <col min="12035" max="12035" width="18.28515625" customWidth="1"/>
    <col min="12038" max="12038" width="11.140625" customWidth="1"/>
    <col min="12054" max="12054" width="11.140625" customWidth="1"/>
    <col min="12058" max="12058" width="9.85546875" customWidth="1"/>
    <col min="12289" max="12289" width="6.28515625" customWidth="1"/>
    <col min="12290" max="12290" width="18.42578125" customWidth="1"/>
    <col min="12291" max="12291" width="18.28515625" customWidth="1"/>
    <col min="12294" max="12294" width="11.140625" customWidth="1"/>
    <col min="12310" max="12310" width="11.140625" customWidth="1"/>
    <col min="12314" max="12314" width="9.85546875" customWidth="1"/>
    <col min="12545" max="12545" width="6.28515625" customWidth="1"/>
    <col min="12546" max="12546" width="18.42578125" customWidth="1"/>
    <col min="12547" max="12547" width="18.28515625" customWidth="1"/>
    <col min="12550" max="12550" width="11.140625" customWidth="1"/>
    <col min="12566" max="12566" width="11.140625" customWidth="1"/>
    <col min="12570" max="12570" width="9.85546875" customWidth="1"/>
    <col min="12801" max="12801" width="6.28515625" customWidth="1"/>
    <col min="12802" max="12802" width="18.42578125" customWidth="1"/>
    <col min="12803" max="12803" width="18.28515625" customWidth="1"/>
    <col min="12806" max="12806" width="11.140625" customWidth="1"/>
    <col min="12822" max="12822" width="11.140625" customWidth="1"/>
    <col min="12826" max="12826" width="9.85546875" customWidth="1"/>
    <col min="13057" max="13057" width="6.28515625" customWidth="1"/>
    <col min="13058" max="13058" width="18.42578125" customWidth="1"/>
    <col min="13059" max="13059" width="18.28515625" customWidth="1"/>
    <col min="13062" max="13062" width="11.140625" customWidth="1"/>
    <col min="13078" max="13078" width="11.140625" customWidth="1"/>
    <col min="13082" max="13082" width="9.85546875" customWidth="1"/>
    <col min="13313" max="13313" width="6.28515625" customWidth="1"/>
    <col min="13314" max="13314" width="18.42578125" customWidth="1"/>
    <col min="13315" max="13315" width="18.28515625" customWidth="1"/>
    <col min="13318" max="13318" width="11.140625" customWidth="1"/>
    <col min="13334" max="13334" width="11.140625" customWidth="1"/>
    <col min="13338" max="13338" width="9.85546875" customWidth="1"/>
    <col min="13569" max="13569" width="6.28515625" customWidth="1"/>
    <col min="13570" max="13570" width="18.42578125" customWidth="1"/>
    <col min="13571" max="13571" width="18.28515625" customWidth="1"/>
    <col min="13574" max="13574" width="11.140625" customWidth="1"/>
    <col min="13590" max="13590" width="11.140625" customWidth="1"/>
    <col min="13594" max="13594" width="9.85546875" customWidth="1"/>
    <col min="13825" max="13825" width="6.28515625" customWidth="1"/>
    <col min="13826" max="13826" width="18.42578125" customWidth="1"/>
    <col min="13827" max="13827" width="18.28515625" customWidth="1"/>
    <col min="13830" max="13830" width="11.140625" customWidth="1"/>
    <col min="13846" max="13846" width="11.140625" customWidth="1"/>
    <col min="13850" max="13850" width="9.85546875" customWidth="1"/>
    <col min="14081" max="14081" width="6.28515625" customWidth="1"/>
    <col min="14082" max="14082" width="18.42578125" customWidth="1"/>
    <col min="14083" max="14083" width="18.28515625" customWidth="1"/>
    <col min="14086" max="14086" width="11.140625" customWidth="1"/>
    <col min="14102" max="14102" width="11.140625" customWidth="1"/>
    <col min="14106" max="14106" width="9.85546875" customWidth="1"/>
    <col min="14337" max="14337" width="6.28515625" customWidth="1"/>
    <col min="14338" max="14338" width="18.42578125" customWidth="1"/>
    <col min="14339" max="14339" width="18.28515625" customWidth="1"/>
    <col min="14342" max="14342" width="11.140625" customWidth="1"/>
    <col min="14358" max="14358" width="11.140625" customWidth="1"/>
    <col min="14362" max="14362" width="9.85546875" customWidth="1"/>
    <col min="14593" max="14593" width="6.28515625" customWidth="1"/>
    <col min="14594" max="14594" width="18.42578125" customWidth="1"/>
    <col min="14595" max="14595" width="18.28515625" customWidth="1"/>
    <col min="14598" max="14598" width="11.140625" customWidth="1"/>
    <col min="14614" max="14614" width="11.140625" customWidth="1"/>
    <col min="14618" max="14618" width="9.85546875" customWidth="1"/>
    <col min="14849" max="14849" width="6.28515625" customWidth="1"/>
    <col min="14850" max="14850" width="18.42578125" customWidth="1"/>
    <col min="14851" max="14851" width="18.28515625" customWidth="1"/>
    <col min="14854" max="14854" width="11.140625" customWidth="1"/>
    <col min="14870" max="14870" width="11.140625" customWidth="1"/>
    <col min="14874" max="14874" width="9.85546875" customWidth="1"/>
    <col min="15105" max="15105" width="6.28515625" customWidth="1"/>
    <col min="15106" max="15106" width="18.42578125" customWidth="1"/>
    <col min="15107" max="15107" width="18.28515625" customWidth="1"/>
    <col min="15110" max="15110" width="11.140625" customWidth="1"/>
    <col min="15126" max="15126" width="11.140625" customWidth="1"/>
    <col min="15130" max="15130" width="9.85546875" customWidth="1"/>
    <col min="15361" max="15361" width="6.28515625" customWidth="1"/>
    <col min="15362" max="15362" width="18.42578125" customWidth="1"/>
    <col min="15363" max="15363" width="18.28515625" customWidth="1"/>
    <col min="15366" max="15366" width="11.140625" customWidth="1"/>
    <col min="15382" max="15382" width="11.140625" customWidth="1"/>
    <col min="15386" max="15386" width="9.85546875" customWidth="1"/>
    <col min="15617" max="15617" width="6.28515625" customWidth="1"/>
    <col min="15618" max="15618" width="18.42578125" customWidth="1"/>
    <col min="15619" max="15619" width="18.28515625" customWidth="1"/>
    <col min="15622" max="15622" width="11.140625" customWidth="1"/>
    <col min="15638" max="15638" width="11.140625" customWidth="1"/>
    <col min="15642" max="15642" width="9.85546875" customWidth="1"/>
    <col min="15873" max="15873" width="6.28515625" customWidth="1"/>
    <col min="15874" max="15874" width="18.42578125" customWidth="1"/>
    <col min="15875" max="15875" width="18.28515625" customWidth="1"/>
    <col min="15878" max="15878" width="11.140625" customWidth="1"/>
    <col min="15894" max="15894" width="11.140625" customWidth="1"/>
    <col min="15898" max="15898" width="9.85546875" customWidth="1"/>
    <col min="16129" max="16129" width="6.28515625" customWidth="1"/>
    <col min="16130" max="16130" width="18.42578125" customWidth="1"/>
    <col min="16131" max="16131" width="18.28515625" customWidth="1"/>
    <col min="16134" max="16134" width="11.140625" customWidth="1"/>
    <col min="16150" max="16150" width="11.140625" customWidth="1"/>
    <col min="16154" max="16154" width="9.85546875" customWidth="1"/>
  </cols>
  <sheetData>
    <row r="1" spans="1:78" ht="18" customHeight="1" x14ac:dyDescent="0.25">
      <c r="A1" s="7"/>
      <c r="B1" s="68"/>
      <c r="C1" s="3" t="s">
        <v>0</v>
      </c>
      <c r="D1" s="4" t="s">
        <v>43</v>
      </c>
      <c r="E1" s="4"/>
      <c r="F1" s="4"/>
      <c r="G1" s="4"/>
      <c r="H1" s="5"/>
      <c r="I1" s="5"/>
      <c r="J1" s="1"/>
      <c r="K1" s="1"/>
      <c r="L1" s="1"/>
      <c r="M1" s="1"/>
      <c r="N1" s="1"/>
      <c r="O1" s="1"/>
      <c r="P1" s="1"/>
      <c r="Q1" s="5"/>
      <c r="R1" s="4" t="s">
        <v>42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6"/>
      <c r="AM1" s="6"/>
      <c r="AN1" s="6"/>
      <c r="AO1" s="6"/>
      <c r="AP1" s="6"/>
      <c r="AQ1" s="6"/>
      <c r="AR1" s="6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78" ht="18" customHeight="1" thickBot="1" x14ac:dyDescent="0.3">
      <c r="A2" s="7"/>
      <c r="B2" s="8" t="s">
        <v>44</v>
      </c>
      <c r="C2" s="46" t="s">
        <v>1</v>
      </c>
      <c r="D2" s="47"/>
      <c r="E2" s="47"/>
      <c r="F2" s="9"/>
      <c r="G2" s="50" t="s">
        <v>2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2" t="s">
        <v>3</v>
      </c>
      <c r="X2" s="51"/>
      <c r="Y2" s="51"/>
      <c r="Z2" s="51"/>
      <c r="AA2" s="51"/>
      <c r="AB2" s="51"/>
      <c r="AC2" s="51"/>
      <c r="AD2" s="51"/>
      <c r="AE2" s="53" t="s">
        <v>4</v>
      </c>
      <c r="AF2" s="51"/>
      <c r="AG2" s="51"/>
      <c r="AH2" s="51"/>
      <c r="AI2" s="51"/>
      <c r="AJ2" s="51"/>
      <c r="AK2" s="51"/>
      <c r="AL2" s="51"/>
      <c r="AM2" s="54" t="s">
        <v>5</v>
      </c>
      <c r="AN2" s="54"/>
      <c r="AO2" s="54"/>
      <c r="AP2" s="55"/>
      <c r="AQ2" s="55"/>
      <c r="AR2" s="55"/>
      <c r="AS2" s="55"/>
      <c r="AT2" s="55"/>
      <c r="AU2" s="53" t="s">
        <v>6</v>
      </c>
      <c r="AV2" s="53"/>
      <c r="AW2" s="53"/>
      <c r="AX2" s="53"/>
      <c r="AY2" s="55"/>
      <c r="AZ2" s="55"/>
      <c r="BA2" s="55"/>
      <c r="BB2" s="55"/>
      <c r="BC2" s="56" t="s">
        <v>7</v>
      </c>
      <c r="BD2" s="57"/>
      <c r="BE2" s="57"/>
      <c r="BF2" s="57"/>
      <c r="BG2" s="57"/>
      <c r="BH2" s="57"/>
      <c r="BI2" s="57"/>
      <c r="BJ2" s="58"/>
      <c r="BK2" s="53" t="s">
        <v>8</v>
      </c>
      <c r="BL2" s="59"/>
      <c r="BM2" s="59"/>
      <c r="BN2" s="59"/>
      <c r="BO2" s="59"/>
      <c r="BP2" s="59"/>
      <c r="BQ2" s="59"/>
      <c r="BR2" s="59"/>
      <c r="BS2" s="53" t="s">
        <v>9</v>
      </c>
      <c r="BT2" s="59"/>
      <c r="BU2" s="59"/>
      <c r="BV2" s="59"/>
      <c r="BW2" s="59"/>
      <c r="BX2" s="59"/>
      <c r="BY2" s="59"/>
      <c r="BZ2" s="59"/>
    </row>
    <row r="3" spans="1:78" ht="18" customHeight="1" x14ac:dyDescent="0.25">
      <c r="A3" s="43" t="s">
        <v>10</v>
      </c>
      <c r="B3" s="43" t="s">
        <v>11</v>
      </c>
      <c r="C3" s="48"/>
      <c r="D3" s="49"/>
      <c r="E3" s="49"/>
      <c r="F3" s="10"/>
      <c r="G3" s="60" t="s">
        <v>12</v>
      </c>
      <c r="H3" s="59"/>
      <c r="I3" s="59"/>
      <c r="J3" s="59"/>
      <c r="K3" s="61" t="s">
        <v>13</v>
      </c>
      <c r="L3" s="59"/>
      <c r="M3" s="59"/>
      <c r="N3" s="59"/>
      <c r="O3" s="61" t="s">
        <v>14</v>
      </c>
      <c r="P3" s="59"/>
      <c r="Q3" s="59"/>
      <c r="R3" s="59"/>
      <c r="S3" s="62" t="s">
        <v>15</v>
      </c>
      <c r="T3" s="59"/>
      <c r="U3" s="59"/>
      <c r="V3" s="59"/>
      <c r="W3" s="62" t="s">
        <v>16</v>
      </c>
      <c r="X3" s="59"/>
      <c r="Y3" s="59"/>
      <c r="Z3" s="59"/>
      <c r="AA3" s="61" t="s">
        <v>17</v>
      </c>
      <c r="AB3" s="59"/>
      <c r="AC3" s="59"/>
      <c r="AD3" s="59"/>
      <c r="AE3" s="62" t="s">
        <v>18</v>
      </c>
      <c r="AF3" s="59"/>
      <c r="AG3" s="59"/>
      <c r="AH3" s="59"/>
      <c r="AI3" s="61" t="s">
        <v>17</v>
      </c>
      <c r="AJ3" s="59"/>
      <c r="AK3" s="59"/>
      <c r="AL3" s="59"/>
      <c r="AM3" s="62" t="s">
        <v>19</v>
      </c>
      <c r="AN3" s="62"/>
      <c r="AO3" s="62"/>
      <c r="AP3" s="62"/>
      <c r="AQ3" s="61" t="s">
        <v>17</v>
      </c>
      <c r="AR3" s="61"/>
      <c r="AS3" s="61"/>
      <c r="AT3" s="59"/>
      <c r="AU3" s="62" t="s">
        <v>20</v>
      </c>
      <c r="AV3" s="62"/>
      <c r="AW3" s="62"/>
      <c r="AX3" s="62"/>
      <c r="AY3" s="61" t="s">
        <v>17</v>
      </c>
      <c r="AZ3" s="61"/>
      <c r="BA3" s="61"/>
      <c r="BB3" s="59"/>
      <c r="BC3" s="62" t="s">
        <v>21</v>
      </c>
      <c r="BD3" s="59"/>
      <c r="BE3" s="59"/>
      <c r="BF3" s="59"/>
      <c r="BG3" s="61" t="s">
        <v>17</v>
      </c>
      <c r="BH3" s="59"/>
      <c r="BI3" s="59"/>
      <c r="BJ3" s="59"/>
      <c r="BK3" s="62" t="s">
        <v>22</v>
      </c>
      <c r="BL3" s="59"/>
      <c r="BM3" s="59"/>
      <c r="BN3" s="59"/>
      <c r="BO3" s="61" t="s">
        <v>17</v>
      </c>
      <c r="BP3" s="59"/>
      <c r="BQ3" s="59"/>
      <c r="BR3" s="59"/>
      <c r="BS3" s="62" t="s">
        <v>23</v>
      </c>
      <c r="BT3" s="66"/>
      <c r="BU3" s="66"/>
      <c r="BV3" s="66"/>
      <c r="BW3" s="61" t="s">
        <v>17</v>
      </c>
      <c r="BX3" s="59"/>
      <c r="BY3" s="59"/>
      <c r="BZ3" s="59"/>
    </row>
    <row r="4" spans="1:78" ht="27.75" customHeight="1" x14ac:dyDescent="0.25">
      <c r="A4" s="44"/>
      <c r="B4" s="44"/>
      <c r="C4" s="63" t="s">
        <v>24</v>
      </c>
      <c r="D4" s="64" t="s">
        <v>25</v>
      </c>
      <c r="E4" s="65"/>
      <c r="F4" s="35" t="s">
        <v>26</v>
      </c>
      <c r="G4" s="39" t="s">
        <v>27</v>
      </c>
      <c r="H4" s="37" t="s">
        <v>28</v>
      </c>
      <c r="I4" s="38"/>
      <c r="J4" s="35" t="s">
        <v>26</v>
      </c>
      <c r="K4" s="41" t="s">
        <v>27</v>
      </c>
      <c r="L4" s="37" t="s">
        <v>28</v>
      </c>
      <c r="M4" s="38"/>
      <c r="N4" s="35" t="s">
        <v>26</v>
      </c>
      <c r="O4" s="35" t="s">
        <v>27</v>
      </c>
      <c r="P4" s="37" t="s">
        <v>28</v>
      </c>
      <c r="Q4" s="38"/>
      <c r="R4" s="35" t="s">
        <v>26</v>
      </c>
      <c r="S4" s="35" t="s">
        <v>27</v>
      </c>
      <c r="T4" s="37" t="s">
        <v>28</v>
      </c>
      <c r="U4" s="38"/>
      <c r="V4" s="35" t="s">
        <v>26</v>
      </c>
      <c r="W4" s="35" t="s">
        <v>27</v>
      </c>
      <c r="X4" s="37" t="s">
        <v>28</v>
      </c>
      <c r="Y4" s="38"/>
      <c r="Z4" s="35" t="s">
        <v>26</v>
      </c>
      <c r="AA4" s="35" t="s">
        <v>27</v>
      </c>
      <c r="AB4" s="37" t="s">
        <v>28</v>
      </c>
      <c r="AC4" s="38"/>
      <c r="AD4" s="35" t="s">
        <v>26</v>
      </c>
      <c r="AE4" s="35" t="s">
        <v>27</v>
      </c>
      <c r="AF4" s="37" t="s">
        <v>28</v>
      </c>
      <c r="AG4" s="38"/>
      <c r="AH4" s="35" t="s">
        <v>26</v>
      </c>
      <c r="AI4" s="35" t="s">
        <v>27</v>
      </c>
      <c r="AJ4" s="37" t="s">
        <v>28</v>
      </c>
      <c r="AK4" s="38"/>
      <c r="AL4" s="35" t="s">
        <v>26</v>
      </c>
      <c r="AM4" s="35" t="s">
        <v>27</v>
      </c>
      <c r="AN4" s="37" t="s">
        <v>28</v>
      </c>
      <c r="AO4" s="38"/>
      <c r="AP4" s="35" t="s">
        <v>26</v>
      </c>
      <c r="AQ4" s="35" t="s">
        <v>27</v>
      </c>
      <c r="AR4" s="37" t="s">
        <v>28</v>
      </c>
      <c r="AS4" s="38"/>
      <c r="AT4" s="35" t="s">
        <v>26</v>
      </c>
      <c r="AU4" s="35" t="s">
        <v>27</v>
      </c>
      <c r="AV4" s="37" t="s">
        <v>28</v>
      </c>
      <c r="AW4" s="38"/>
      <c r="AX4" s="35" t="s">
        <v>26</v>
      </c>
      <c r="AY4" s="35" t="s">
        <v>27</v>
      </c>
      <c r="AZ4" s="37" t="s">
        <v>28</v>
      </c>
      <c r="BA4" s="38"/>
      <c r="BB4" s="35" t="s">
        <v>26</v>
      </c>
      <c r="BC4" s="35" t="s">
        <v>27</v>
      </c>
      <c r="BD4" s="37" t="s">
        <v>28</v>
      </c>
      <c r="BE4" s="38"/>
      <c r="BF4" s="35" t="s">
        <v>26</v>
      </c>
      <c r="BG4" s="35" t="s">
        <v>27</v>
      </c>
      <c r="BH4" s="37" t="s">
        <v>28</v>
      </c>
      <c r="BI4" s="38"/>
      <c r="BJ4" s="35" t="s">
        <v>26</v>
      </c>
      <c r="BK4" s="35" t="s">
        <v>27</v>
      </c>
      <c r="BL4" s="37" t="s">
        <v>28</v>
      </c>
      <c r="BM4" s="38"/>
      <c r="BN4" s="35" t="s">
        <v>26</v>
      </c>
      <c r="BO4" s="35" t="s">
        <v>27</v>
      </c>
      <c r="BP4" s="37" t="s">
        <v>28</v>
      </c>
      <c r="BQ4" s="38"/>
      <c r="BR4" s="35" t="s">
        <v>29</v>
      </c>
      <c r="BS4" s="35" t="s">
        <v>27</v>
      </c>
      <c r="BT4" s="37" t="s">
        <v>28</v>
      </c>
      <c r="BU4" s="38"/>
      <c r="BV4" s="35" t="s">
        <v>26</v>
      </c>
      <c r="BW4" s="35" t="s">
        <v>27</v>
      </c>
      <c r="BX4" s="37" t="s">
        <v>28</v>
      </c>
      <c r="BY4" s="38"/>
      <c r="BZ4" s="35" t="s">
        <v>26</v>
      </c>
    </row>
    <row r="5" spans="1:78" ht="36" customHeight="1" thickBot="1" x14ac:dyDescent="0.3">
      <c r="A5" s="45"/>
      <c r="B5" s="45"/>
      <c r="C5" s="42"/>
      <c r="D5" s="12" t="s">
        <v>30</v>
      </c>
      <c r="E5" s="34" t="s">
        <v>31</v>
      </c>
      <c r="F5" s="36"/>
      <c r="G5" s="40"/>
      <c r="H5" s="13" t="s">
        <v>30</v>
      </c>
      <c r="I5" s="13" t="s">
        <v>31</v>
      </c>
      <c r="J5" s="36"/>
      <c r="K5" s="42"/>
      <c r="L5" s="13" t="s">
        <v>30</v>
      </c>
      <c r="M5" s="13" t="s">
        <v>31</v>
      </c>
      <c r="N5" s="36"/>
      <c r="O5" s="36"/>
      <c r="P5" s="13" t="s">
        <v>30</v>
      </c>
      <c r="Q5" s="13" t="s">
        <v>31</v>
      </c>
      <c r="R5" s="36"/>
      <c r="S5" s="36"/>
      <c r="T5" s="13" t="s">
        <v>30</v>
      </c>
      <c r="U5" s="13" t="s">
        <v>31</v>
      </c>
      <c r="V5" s="36"/>
      <c r="W5" s="36"/>
      <c r="X5" s="13" t="s">
        <v>30</v>
      </c>
      <c r="Y5" s="13" t="s">
        <v>31</v>
      </c>
      <c r="Z5" s="36"/>
      <c r="AA5" s="36"/>
      <c r="AB5" s="13" t="s">
        <v>30</v>
      </c>
      <c r="AC5" s="13" t="s">
        <v>31</v>
      </c>
      <c r="AD5" s="36"/>
      <c r="AE5" s="36"/>
      <c r="AF5" s="13" t="s">
        <v>30</v>
      </c>
      <c r="AG5" s="13" t="s">
        <v>31</v>
      </c>
      <c r="AH5" s="36"/>
      <c r="AI5" s="36"/>
      <c r="AJ5" s="13" t="s">
        <v>30</v>
      </c>
      <c r="AK5" s="13" t="s">
        <v>31</v>
      </c>
      <c r="AL5" s="36"/>
      <c r="AM5" s="36"/>
      <c r="AN5" s="13" t="s">
        <v>30</v>
      </c>
      <c r="AO5" s="13" t="s">
        <v>31</v>
      </c>
      <c r="AP5" s="36"/>
      <c r="AQ5" s="36"/>
      <c r="AR5" s="13" t="s">
        <v>30</v>
      </c>
      <c r="AS5" s="13" t="s">
        <v>31</v>
      </c>
      <c r="AT5" s="36"/>
      <c r="AU5" s="36"/>
      <c r="AV5" s="13" t="s">
        <v>30</v>
      </c>
      <c r="AW5" s="13" t="s">
        <v>31</v>
      </c>
      <c r="AX5" s="36"/>
      <c r="AY5" s="36"/>
      <c r="AZ5" s="13" t="s">
        <v>30</v>
      </c>
      <c r="BA5" s="13" t="s">
        <v>31</v>
      </c>
      <c r="BB5" s="36"/>
      <c r="BC5" s="36"/>
      <c r="BD5" s="13" t="s">
        <v>30</v>
      </c>
      <c r="BE5" s="13" t="s">
        <v>31</v>
      </c>
      <c r="BF5" s="36"/>
      <c r="BG5" s="36"/>
      <c r="BH5" s="13" t="s">
        <v>30</v>
      </c>
      <c r="BI5" s="13" t="s">
        <v>31</v>
      </c>
      <c r="BJ5" s="36"/>
      <c r="BK5" s="36"/>
      <c r="BL5" s="13" t="s">
        <v>30</v>
      </c>
      <c r="BM5" s="13" t="s">
        <v>31</v>
      </c>
      <c r="BN5" s="36"/>
      <c r="BO5" s="36"/>
      <c r="BP5" s="13" t="s">
        <v>30</v>
      </c>
      <c r="BQ5" s="13" t="s">
        <v>31</v>
      </c>
      <c r="BR5" s="36"/>
      <c r="BS5" s="36"/>
      <c r="BT5" s="13" t="s">
        <v>30</v>
      </c>
      <c r="BU5" s="13" t="s">
        <v>31</v>
      </c>
      <c r="BV5" s="36"/>
      <c r="BW5" s="36"/>
      <c r="BX5" s="13" t="s">
        <v>30</v>
      </c>
      <c r="BY5" s="13" t="s">
        <v>31</v>
      </c>
      <c r="BZ5" s="36"/>
    </row>
    <row r="6" spans="1:78" ht="18" customHeight="1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5"/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4">
        <v>17</v>
      </c>
      <c r="R6" s="14">
        <v>18</v>
      </c>
      <c r="S6" s="14">
        <v>19</v>
      </c>
      <c r="T6" s="14">
        <v>20</v>
      </c>
      <c r="U6" s="14">
        <v>21</v>
      </c>
      <c r="V6" s="14">
        <v>22</v>
      </c>
      <c r="W6" s="14">
        <v>23</v>
      </c>
      <c r="X6" s="14">
        <v>24</v>
      </c>
      <c r="Y6" s="14">
        <v>25</v>
      </c>
      <c r="Z6" s="14">
        <v>26</v>
      </c>
      <c r="AA6" s="14">
        <v>27</v>
      </c>
      <c r="AB6" s="14">
        <v>28</v>
      </c>
      <c r="AC6" s="14">
        <v>29</v>
      </c>
      <c r="AD6" s="14">
        <v>30</v>
      </c>
      <c r="AE6" s="14">
        <v>31</v>
      </c>
      <c r="AF6" s="14">
        <v>32</v>
      </c>
      <c r="AG6" s="14">
        <v>33</v>
      </c>
      <c r="AH6" s="14">
        <v>34</v>
      </c>
      <c r="AI6" s="14">
        <v>35</v>
      </c>
      <c r="AJ6" s="14">
        <v>36</v>
      </c>
      <c r="AK6" s="14">
        <v>37</v>
      </c>
      <c r="AL6" s="14">
        <v>38</v>
      </c>
      <c r="AM6" s="14">
        <v>39</v>
      </c>
      <c r="AN6" s="14">
        <v>40</v>
      </c>
      <c r="AO6" s="14">
        <v>41</v>
      </c>
      <c r="AP6" s="14">
        <v>42</v>
      </c>
      <c r="AQ6" s="14">
        <v>43</v>
      </c>
      <c r="AR6" s="14">
        <v>44</v>
      </c>
      <c r="AS6" s="14">
        <v>45</v>
      </c>
      <c r="AT6" s="14">
        <v>46</v>
      </c>
      <c r="AU6" s="14">
        <v>47</v>
      </c>
      <c r="AV6" s="14">
        <v>48</v>
      </c>
      <c r="AW6" s="14">
        <v>49</v>
      </c>
      <c r="AX6" s="14">
        <v>50</v>
      </c>
      <c r="AY6" s="14">
        <v>51</v>
      </c>
      <c r="AZ6" s="14">
        <v>52</v>
      </c>
      <c r="BA6" s="14">
        <v>53</v>
      </c>
      <c r="BB6" s="14">
        <v>54</v>
      </c>
      <c r="BC6" s="14">
        <v>55</v>
      </c>
      <c r="BD6" s="14">
        <v>56</v>
      </c>
      <c r="BE6" s="14">
        <v>57</v>
      </c>
      <c r="BF6" s="14">
        <v>58</v>
      </c>
      <c r="BG6" s="14">
        <v>59</v>
      </c>
      <c r="BH6" s="14">
        <v>60</v>
      </c>
      <c r="BI6" s="14">
        <v>61</v>
      </c>
      <c r="BJ6" s="14">
        <v>62</v>
      </c>
      <c r="BK6" s="14">
        <v>63</v>
      </c>
      <c r="BL6" s="14">
        <v>64</v>
      </c>
      <c r="BM6" s="14">
        <v>65</v>
      </c>
      <c r="BN6" s="14">
        <v>66</v>
      </c>
      <c r="BO6" s="14">
        <v>67</v>
      </c>
      <c r="BP6" s="14">
        <v>68</v>
      </c>
      <c r="BQ6" s="14">
        <v>69</v>
      </c>
      <c r="BR6" s="14">
        <v>70</v>
      </c>
      <c r="BS6" s="14">
        <v>71</v>
      </c>
      <c r="BT6" s="14">
        <v>72</v>
      </c>
      <c r="BU6" s="14">
        <v>73</v>
      </c>
      <c r="BV6" s="14">
        <v>74</v>
      </c>
      <c r="BW6" s="14">
        <v>75</v>
      </c>
      <c r="BX6" s="14">
        <v>76</v>
      </c>
      <c r="BY6" s="14">
        <v>77</v>
      </c>
      <c r="BZ6" s="14">
        <v>78</v>
      </c>
    </row>
    <row r="7" spans="1:78" x14ac:dyDescent="0.25">
      <c r="A7" s="16">
        <v>1</v>
      </c>
      <c r="B7" s="17" t="s">
        <v>32</v>
      </c>
      <c r="C7" s="18">
        <f>G7+K7+O7+S7+W7+AA7+AE7+AI7+AM7+AQ7+AU7+AY7+BC7+BG7+BK7+BO7+BS7+BW7</f>
        <v>165</v>
      </c>
      <c r="D7" s="18">
        <f>H7+L7+P7+T7+X7+AB7+AF7+AJ7+AN7+AR7+AV7+AZ7+BD7+BH7+BL7+BP7+BT7+BX7</f>
        <v>0</v>
      </c>
      <c r="E7" s="18">
        <f>I7+M7+Q7+U7+Y7+AC7+AG7+AK7+AO7+AS7+AW7+BA7+BE7+BI7+BM7+BQ7+BU7+BY7</f>
        <v>0</v>
      </c>
      <c r="F7" s="18">
        <f>J7+N7+R7+V7+Z7+AD7+AH7+AL7+AP7+AT7+AX7+BB7+BF7+BJ7+BN7+BR7+BV7+BZ7</f>
        <v>81586.329999999987</v>
      </c>
      <c r="G7" s="69">
        <v>14</v>
      </c>
      <c r="H7" s="69">
        <v>0</v>
      </c>
      <c r="I7" s="69">
        <v>0</v>
      </c>
      <c r="J7" s="69">
        <v>35885.040000000001</v>
      </c>
      <c r="K7" s="69">
        <v>3</v>
      </c>
      <c r="L7" s="69">
        <v>0</v>
      </c>
      <c r="M7" s="69">
        <v>0</v>
      </c>
      <c r="N7" s="69">
        <v>3698.77</v>
      </c>
      <c r="O7" s="69">
        <v>5</v>
      </c>
      <c r="P7" s="69">
        <v>0</v>
      </c>
      <c r="Q7" s="69">
        <v>0</v>
      </c>
      <c r="R7" s="69">
        <v>8724.35</v>
      </c>
      <c r="S7" s="69">
        <v>1</v>
      </c>
      <c r="T7" s="69">
        <v>0</v>
      </c>
      <c r="U7" s="69">
        <v>0</v>
      </c>
      <c r="V7" s="69">
        <v>0</v>
      </c>
      <c r="W7" s="69">
        <v>5</v>
      </c>
      <c r="X7" s="69">
        <v>0</v>
      </c>
      <c r="Y7" s="69">
        <v>0</v>
      </c>
      <c r="Z7" s="69">
        <v>909.32</v>
      </c>
      <c r="AA7" s="69">
        <v>7</v>
      </c>
      <c r="AB7" s="69">
        <v>0</v>
      </c>
      <c r="AC7" s="69">
        <v>0</v>
      </c>
      <c r="AD7" s="69">
        <v>57.02</v>
      </c>
      <c r="AE7" s="69">
        <v>9</v>
      </c>
      <c r="AF7" s="69">
        <v>0</v>
      </c>
      <c r="AG7" s="69">
        <v>0</v>
      </c>
      <c r="AH7" s="69">
        <v>14972.72</v>
      </c>
      <c r="AI7" s="69">
        <v>19</v>
      </c>
      <c r="AJ7" s="69">
        <v>0</v>
      </c>
      <c r="AK7" s="69">
        <v>0</v>
      </c>
      <c r="AL7" s="69">
        <v>2095.3000000000002</v>
      </c>
      <c r="AM7" s="69">
        <v>3</v>
      </c>
      <c r="AN7" s="69">
        <v>0</v>
      </c>
      <c r="AO7" s="69">
        <v>0</v>
      </c>
      <c r="AP7" s="69">
        <v>400.41</v>
      </c>
      <c r="AQ7" s="69">
        <v>0</v>
      </c>
      <c r="AR7" s="69">
        <v>0</v>
      </c>
      <c r="AS7" s="69">
        <v>0</v>
      </c>
      <c r="AT7" s="69">
        <v>0</v>
      </c>
      <c r="AU7" s="69">
        <v>1</v>
      </c>
      <c r="AV7" s="69">
        <v>0</v>
      </c>
      <c r="AW7" s="69">
        <v>0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</v>
      </c>
      <c r="BF7" s="69">
        <v>0</v>
      </c>
      <c r="BG7" s="69">
        <v>0</v>
      </c>
      <c r="BH7" s="69">
        <v>0</v>
      </c>
      <c r="BI7" s="69">
        <v>0</v>
      </c>
      <c r="BJ7" s="69">
        <v>0</v>
      </c>
      <c r="BK7" s="69">
        <v>41</v>
      </c>
      <c r="BL7" s="69">
        <v>0</v>
      </c>
      <c r="BM7" s="69">
        <v>0</v>
      </c>
      <c r="BN7" s="69">
        <v>11046.21</v>
      </c>
      <c r="BO7" s="69">
        <v>31</v>
      </c>
      <c r="BP7" s="69">
        <v>0</v>
      </c>
      <c r="BQ7" s="69">
        <v>0</v>
      </c>
      <c r="BR7" s="69">
        <v>2211.9899999999998</v>
      </c>
      <c r="BS7" s="69">
        <v>10</v>
      </c>
      <c r="BT7" s="69">
        <v>0</v>
      </c>
      <c r="BU7" s="69">
        <v>0</v>
      </c>
      <c r="BV7" s="69">
        <v>946.45</v>
      </c>
      <c r="BW7" s="69">
        <v>16</v>
      </c>
      <c r="BX7" s="69">
        <v>0</v>
      </c>
      <c r="BY7" s="69">
        <v>0</v>
      </c>
      <c r="BZ7" s="69">
        <v>638.75</v>
      </c>
    </row>
    <row r="8" spans="1:78" x14ac:dyDescent="0.25">
      <c r="A8" s="16">
        <v>2</v>
      </c>
      <c r="B8" s="19" t="s">
        <v>33</v>
      </c>
      <c r="C8" s="18">
        <f t="shared" ref="C8:F15" si="0">G8+K8+O8+S8+W8+AA8+AE8+AI8+AM8+AQ8+AU8+AY8+BC8+BG8+BK8+BO8+BS8+BW8</f>
        <v>335</v>
      </c>
      <c r="D8" s="18">
        <f t="shared" si="0"/>
        <v>1</v>
      </c>
      <c r="E8" s="20">
        <f t="shared" si="0"/>
        <v>0</v>
      </c>
      <c r="F8" s="18">
        <f t="shared" si="0"/>
        <v>956634.59999999986</v>
      </c>
      <c r="G8" s="69">
        <v>24</v>
      </c>
      <c r="H8" s="69">
        <v>0</v>
      </c>
      <c r="I8" s="69">
        <v>0</v>
      </c>
      <c r="J8" s="69">
        <v>183265.68</v>
      </c>
      <c r="K8" s="69">
        <v>49</v>
      </c>
      <c r="L8" s="69">
        <v>0</v>
      </c>
      <c r="M8" s="69">
        <v>0</v>
      </c>
      <c r="N8" s="69">
        <v>83340.28</v>
      </c>
      <c r="O8" s="69">
        <v>23</v>
      </c>
      <c r="P8" s="69">
        <v>0</v>
      </c>
      <c r="Q8" s="69">
        <v>0</v>
      </c>
      <c r="R8" s="69">
        <v>5237.91</v>
      </c>
      <c r="S8" s="69">
        <v>3</v>
      </c>
      <c r="T8" s="69">
        <v>0</v>
      </c>
      <c r="U8" s="69">
        <v>0</v>
      </c>
      <c r="V8" s="69">
        <v>0</v>
      </c>
      <c r="W8" s="69">
        <v>3</v>
      </c>
      <c r="X8" s="69">
        <v>0</v>
      </c>
      <c r="Y8" s="69">
        <v>0</v>
      </c>
      <c r="Z8" s="69">
        <v>1303.08</v>
      </c>
      <c r="AA8" s="69">
        <v>6</v>
      </c>
      <c r="AB8" s="69">
        <v>0</v>
      </c>
      <c r="AC8" s="69">
        <v>0</v>
      </c>
      <c r="AD8" s="69">
        <v>3708.7599999999998</v>
      </c>
      <c r="AE8" s="69">
        <v>50</v>
      </c>
      <c r="AF8" s="69">
        <v>0</v>
      </c>
      <c r="AG8" s="69">
        <v>0</v>
      </c>
      <c r="AH8" s="69">
        <v>513190.99</v>
      </c>
      <c r="AI8" s="69">
        <v>34</v>
      </c>
      <c r="AJ8" s="69">
        <v>0</v>
      </c>
      <c r="AK8" s="69">
        <v>0</v>
      </c>
      <c r="AL8" s="69">
        <v>14009.2</v>
      </c>
      <c r="AM8" s="69">
        <v>3</v>
      </c>
      <c r="AN8" s="69">
        <v>0</v>
      </c>
      <c r="AO8" s="69">
        <v>0</v>
      </c>
      <c r="AP8" s="69">
        <v>268.37</v>
      </c>
      <c r="AQ8" s="69">
        <v>0</v>
      </c>
      <c r="AR8" s="69">
        <v>0</v>
      </c>
      <c r="AS8" s="69">
        <v>0</v>
      </c>
      <c r="AT8" s="69">
        <v>0</v>
      </c>
      <c r="AU8" s="69">
        <v>1</v>
      </c>
      <c r="AV8" s="69">
        <v>0</v>
      </c>
      <c r="AW8" s="69">
        <v>0</v>
      </c>
      <c r="AX8" s="69">
        <v>0</v>
      </c>
      <c r="AY8" s="69">
        <v>1</v>
      </c>
      <c r="AZ8" s="69">
        <v>0</v>
      </c>
      <c r="BA8" s="69">
        <v>0</v>
      </c>
      <c r="BB8" s="69">
        <v>0</v>
      </c>
      <c r="BC8" s="69">
        <v>0</v>
      </c>
      <c r="BD8" s="69">
        <v>0</v>
      </c>
      <c r="BE8" s="69">
        <v>0</v>
      </c>
      <c r="BF8" s="69">
        <v>0</v>
      </c>
      <c r="BG8" s="69">
        <v>4</v>
      </c>
      <c r="BH8" s="69">
        <v>0</v>
      </c>
      <c r="BI8" s="69">
        <v>0</v>
      </c>
      <c r="BJ8" s="69">
        <v>1123.19</v>
      </c>
      <c r="BK8" s="69">
        <v>2</v>
      </c>
      <c r="BL8" s="69">
        <v>0</v>
      </c>
      <c r="BM8" s="69">
        <v>0</v>
      </c>
      <c r="BN8" s="69">
        <v>0</v>
      </c>
      <c r="BO8" s="69">
        <v>0</v>
      </c>
      <c r="BP8" s="69">
        <v>0</v>
      </c>
      <c r="BQ8" s="69">
        <v>0</v>
      </c>
      <c r="BR8" s="69">
        <v>0</v>
      </c>
      <c r="BS8" s="69">
        <v>33</v>
      </c>
      <c r="BT8" s="69">
        <v>0</v>
      </c>
      <c r="BU8" s="69">
        <v>0</v>
      </c>
      <c r="BV8" s="69">
        <v>28313.8</v>
      </c>
      <c r="BW8" s="69">
        <v>99</v>
      </c>
      <c r="BX8" s="69">
        <v>1</v>
      </c>
      <c r="BY8" s="69">
        <v>0</v>
      </c>
      <c r="BZ8" s="69">
        <v>122873.34</v>
      </c>
    </row>
    <row r="9" spans="1:78" x14ac:dyDescent="0.25">
      <c r="A9" s="16">
        <v>3</v>
      </c>
      <c r="B9" s="19" t="s">
        <v>34</v>
      </c>
      <c r="C9" s="18">
        <f t="shared" si="0"/>
        <v>115</v>
      </c>
      <c r="D9" s="18">
        <f t="shared" si="0"/>
        <v>8</v>
      </c>
      <c r="E9" s="18">
        <f t="shared" si="0"/>
        <v>0</v>
      </c>
      <c r="F9" s="18">
        <f t="shared" si="0"/>
        <v>54196.05</v>
      </c>
      <c r="G9" s="69">
        <v>7</v>
      </c>
      <c r="H9" s="69">
        <v>0</v>
      </c>
      <c r="I9" s="69">
        <v>0</v>
      </c>
      <c r="J9" s="69">
        <v>39318.57</v>
      </c>
      <c r="K9" s="69">
        <v>0</v>
      </c>
      <c r="L9" s="69">
        <v>0</v>
      </c>
      <c r="M9" s="69">
        <v>0</v>
      </c>
      <c r="N9" s="69">
        <v>0</v>
      </c>
      <c r="O9" s="69">
        <v>2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4</v>
      </c>
      <c r="X9" s="69">
        <v>0</v>
      </c>
      <c r="Y9" s="69">
        <v>0</v>
      </c>
      <c r="Z9" s="69">
        <v>400</v>
      </c>
      <c r="AA9" s="69">
        <v>6</v>
      </c>
      <c r="AB9" s="69">
        <v>0</v>
      </c>
      <c r="AC9" s="69">
        <v>0</v>
      </c>
      <c r="AD9" s="69">
        <v>2484</v>
      </c>
      <c r="AE9" s="69">
        <v>13</v>
      </c>
      <c r="AF9" s="69">
        <v>0</v>
      </c>
      <c r="AG9" s="69">
        <v>0</v>
      </c>
      <c r="AH9" s="69">
        <v>8007.34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0</v>
      </c>
      <c r="AQ9" s="69">
        <v>0</v>
      </c>
      <c r="AR9" s="69">
        <v>0</v>
      </c>
      <c r="AS9" s="69">
        <v>0</v>
      </c>
      <c r="AT9" s="69">
        <v>0</v>
      </c>
      <c r="AU9" s="69">
        <v>0</v>
      </c>
      <c r="AV9" s="69">
        <v>0</v>
      </c>
      <c r="AW9" s="69">
        <v>0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1</v>
      </c>
      <c r="BD9" s="69">
        <v>0</v>
      </c>
      <c r="BE9" s="69">
        <v>0</v>
      </c>
      <c r="BF9" s="69">
        <v>0</v>
      </c>
      <c r="BG9" s="69">
        <v>1</v>
      </c>
      <c r="BH9" s="69">
        <v>0</v>
      </c>
      <c r="BI9" s="69">
        <v>0</v>
      </c>
      <c r="BJ9" s="69">
        <v>20.83</v>
      </c>
      <c r="BK9" s="69">
        <v>36</v>
      </c>
      <c r="BL9" s="69">
        <v>4</v>
      </c>
      <c r="BM9" s="69">
        <v>0</v>
      </c>
      <c r="BN9" s="69">
        <v>1001</v>
      </c>
      <c r="BO9" s="69">
        <v>30</v>
      </c>
      <c r="BP9" s="69">
        <v>4</v>
      </c>
      <c r="BQ9" s="69">
        <v>0</v>
      </c>
      <c r="BR9" s="69">
        <v>1879</v>
      </c>
      <c r="BS9" s="69">
        <v>7</v>
      </c>
      <c r="BT9" s="69">
        <v>0</v>
      </c>
      <c r="BU9" s="69">
        <v>0</v>
      </c>
      <c r="BV9" s="69">
        <v>1070.67</v>
      </c>
      <c r="BW9" s="69">
        <v>8</v>
      </c>
      <c r="BX9" s="69">
        <v>0</v>
      </c>
      <c r="BY9" s="69">
        <v>0</v>
      </c>
      <c r="BZ9" s="69">
        <v>14.64</v>
      </c>
    </row>
    <row r="10" spans="1:78" x14ac:dyDescent="0.25">
      <c r="A10" s="16">
        <v>4</v>
      </c>
      <c r="B10" s="17" t="s">
        <v>35</v>
      </c>
      <c r="C10" s="18">
        <f t="shared" si="0"/>
        <v>35</v>
      </c>
      <c r="D10" s="18">
        <f t="shared" si="0"/>
        <v>1</v>
      </c>
      <c r="E10" s="18">
        <f t="shared" si="0"/>
        <v>0</v>
      </c>
      <c r="F10" s="18">
        <f t="shared" si="0"/>
        <v>48104.05</v>
      </c>
      <c r="G10" s="69">
        <v>3</v>
      </c>
      <c r="H10" s="69">
        <v>0</v>
      </c>
      <c r="I10" s="69">
        <v>0</v>
      </c>
      <c r="J10" s="69">
        <v>0</v>
      </c>
      <c r="K10" s="69">
        <v>4</v>
      </c>
      <c r="L10" s="69">
        <v>0</v>
      </c>
      <c r="M10" s="69">
        <v>0</v>
      </c>
      <c r="N10" s="69">
        <v>24972.940000000002</v>
      </c>
      <c r="O10" s="69">
        <v>1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14</v>
      </c>
      <c r="AF10" s="69">
        <v>0</v>
      </c>
      <c r="AG10" s="69">
        <v>0</v>
      </c>
      <c r="AH10" s="69">
        <v>3383.7999999999997</v>
      </c>
      <c r="AI10" s="69">
        <v>3</v>
      </c>
      <c r="AJ10" s="69">
        <v>0</v>
      </c>
      <c r="AK10" s="69">
        <v>0</v>
      </c>
      <c r="AL10" s="69">
        <v>18518.52</v>
      </c>
      <c r="AM10" s="69">
        <v>0</v>
      </c>
      <c r="AN10" s="69">
        <v>0</v>
      </c>
      <c r="AO10" s="69">
        <v>0</v>
      </c>
      <c r="AP10" s="69">
        <v>0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69">
        <v>0</v>
      </c>
      <c r="AW10" s="69">
        <v>0</v>
      </c>
      <c r="AX10" s="69">
        <v>0</v>
      </c>
      <c r="AY10" s="69">
        <v>1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2</v>
      </c>
      <c r="BL10" s="69">
        <v>1</v>
      </c>
      <c r="BM10" s="69">
        <v>0</v>
      </c>
      <c r="BN10" s="69">
        <v>0</v>
      </c>
      <c r="BO10" s="69">
        <v>3</v>
      </c>
      <c r="BP10" s="69">
        <v>0</v>
      </c>
      <c r="BQ10" s="69">
        <v>0</v>
      </c>
      <c r="BR10" s="69">
        <v>0</v>
      </c>
      <c r="BS10" s="69">
        <v>2</v>
      </c>
      <c r="BT10" s="69">
        <v>0</v>
      </c>
      <c r="BU10" s="69">
        <v>0</v>
      </c>
      <c r="BV10" s="69">
        <v>1210.6600000000001</v>
      </c>
      <c r="BW10" s="69">
        <v>2</v>
      </c>
      <c r="BX10" s="69">
        <v>0</v>
      </c>
      <c r="BY10" s="69">
        <v>0</v>
      </c>
      <c r="BZ10" s="69">
        <v>18.13</v>
      </c>
    </row>
    <row r="11" spans="1:78" x14ac:dyDescent="0.25">
      <c r="A11" s="16">
        <v>5</v>
      </c>
      <c r="B11" s="17" t="s">
        <v>36</v>
      </c>
      <c r="C11" s="18">
        <f t="shared" si="0"/>
        <v>154</v>
      </c>
      <c r="D11" s="18">
        <f t="shared" si="0"/>
        <v>2</v>
      </c>
      <c r="E11" s="20">
        <f t="shared" si="0"/>
        <v>1</v>
      </c>
      <c r="F11" s="18">
        <f t="shared" si="0"/>
        <v>39112.397299999997</v>
      </c>
      <c r="G11" s="69">
        <v>16</v>
      </c>
      <c r="H11" s="69">
        <v>0</v>
      </c>
      <c r="I11" s="69">
        <v>0</v>
      </c>
      <c r="J11" s="69">
        <v>12311.4</v>
      </c>
      <c r="K11" s="69">
        <v>3</v>
      </c>
      <c r="L11" s="69">
        <v>0</v>
      </c>
      <c r="M11" s="69">
        <v>0</v>
      </c>
      <c r="N11" s="69">
        <v>0</v>
      </c>
      <c r="O11" s="69">
        <v>7</v>
      </c>
      <c r="P11" s="69">
        <v>0</v>
      </c>
      <c r="Q11" s="69">
        <v>1</v>
      </c>
      <c r="R11" s="69">
        <v>198.5</v>
      </c>
      <c r="S11" s="69">
        <v>3</v>
      </c>
      <c r="T11" s="69">
        <v>0</v>
      </c>
      <c r="U11" s="69">
        <v>0</v>
      </c>
      <c r="V11" s="69">
        <v>4669.26</v>
      </c>
      <c r="W11" s="69">
        <v>11</v>
      </c>
      <c r="X11" s="69">
        <v>0</v>
      </c>
      <c r="Y11" s="69">
        <v>0</v>
      </c>
      <c r="Z11" s="69">
        <v>0</v>
      </c>
      <c r="AA11" s="69">
        <v>2</v>
      </c>
      <c r="AB11" s="69">
        <v>0</v>
      </c>
      <c r="AC11" s="69">
        <v>0</v>
      </c>
      <c r="AD11" s="69">
        <v>0.30280000000000001</v>
      </c>
      <c r="AE11" s="69">
        <v>16</v>
      </c>
      <c r="AF11" s="69">
        <v>1</v>
      </c>
      <c r="AG11" s="69">
        <v>0</v>
      </c>
      <c r="AH11" s="69">
        <v>6125.03</v>
      </c>
      <c r="AI11" s="69">
        <v>12</v>
      </c>
      <c r="AJ11" s="69">
        <v>0</v>
      </c>
      <c r="AK11" s="69">
        <v>0</v>
      </c>
      <c r="AL11" s="69">
        <v>2592.33</v>
      </c>
      <c r="AM11" s="69">
        <v>5</v>
      </c>
      <c r="AN11" s="69">
        <v>0</v>
      </c>
      <c r="AO11" s="69">
        <v>0</v>
      </c>
      <c r="AP11" s="69">
        <v>1.6</v>
      </c>
      <c r="AQ11" s="69">
        <v>0</v>
      </c>
      <c r="AR11" s="69">
        <v>0</v>
      </c>
      <c r="AS11" s="69">
        <v>0</v>
      </c>
      <c r="AT11" s="69">
        <v>0</v>
      </c>
      <c r="AU11" s="69">
        <v>0</v>
      </c>
      <c r="AV11" s="69">
        <v>0</v>
      </c>
      <c r="AW11" s="69">
        <v>0</v>
      </c>
      <c r="AX11" s="69">
        <v>0</v>
      </c>
      <c r="AY11" s="69">
        <v>2</v>
      </c>
      <c r="AZ11" s="69">
        <v>0</v>
      </c>
      <c r="BA11" s="69">
        <v>0</v>
      </c>
      <c r="BB11" s="69">
        <v>2653.5</v>
      </c>
      <c r="BC11" s="69">
        <v>0</v>
      </c>
      <c r="BD11" s="69">
        <v>0</v>
      </c>
      <c r="BE11" s="69">
        <v>0</v>
      </c>
      <c r="BF11" s="69">
        <v>0</v>
      </c>
      <c r="BG11" s="69">
        <v>2</v>
      </c>
      <c r="BH11" s="69">
        <v>0</v>
      </c>
      <c r="BI11" s="69">
        <v>0</v>
      </c>
      <c r="BJ11" s="69">
        <v>3.7211000000000003</v>
      </c>
      <c r="BK11" s="69">
        <v>9</v>
      </c>
      <c r="BL11" s="69">
        <v>1</v>
      </c>
      <c r="BM11" s="69">
        <v>0</v>
      </c>
      <c r="BN11" s="69">
        <v>185</v>
      </c>
      <c r="BO11" s="69">
        <v>63</v>
      </c>
      <c r="BP11" s="69">
        <v>0</v>
      </c>
      <c r="BQ11" s="69">
        <v>0</v>
      </c>
      <c r="BR11" s="69">
        <v>10324.622499999999</v>
      </c>
      <c r="BS11" s="69">
        <v>0</v>
      </c>
      <c r="BT11" s="69">
        <v>0</v>
      </c>
      <c r="BU11" s="69">
        <v>0</v>
      </c>
      <c r="BV11" s="69">
        <v>0</v>
      </c>
      <c r="BW11" s="69">
        <v>3</v>
      </c>
      <c r="BX11" s="69">
        <v>0</v>
      </c>
      <c r="BY11" s="69">
        <v>0</v>
      </c>
      <c r="BZ11" s="69">
        <v>47.130899999999997</v>
      </c>
    </row>
    <row r="12" spans="1:78" x14ac:dyDescent="0.25">
      <c r="A12" s="16">
        <v>6</v>
      </c>
      <c r="B12" s="17" t="s">
        <v>37</v>
      </c>
      <c r="C12" s="18">
        <f t="shared" si="0"/>
        <v>163</v>
      </c>
      <c r="D12" s="18">
        <f t="shared" si="0"/>
        <v>0</v>
      </c>
      <c r="E12" s="18">
        <f t="shared" si="0"/>
        <v>0</v>
      </c>
      <c r="F12" s="18">
        <f t="shared" si="0"/>
        <v>48323.880000000005</v>
      </c>
      <c r="G12" s="69">
        <v>6</v>
      </c>
      <c r="H12" s="69">
        <v>0</v>
      </c>
      <c r="I12" s="69">
        <v>0</v>
      </c>
      <c r="J12" s="69">
        <v>24195.780000000002</v>
      </c>
      <c r="K12" s="69">
        <v>0</v>
      </c>
      <c r="L12" s="69">
        <v>0</v>
      </c>
      <c r="M12" s="69">
        <v>0</v>
      </c>
      <c r="N12" s="69">
        <v>0</v>
      </c>
      <c r="O12" s="69">
        <v>5</v>
      </c>
      <c r="P12" s="69">
        <v>0</v>
      </c>
      <c r="Q12" s="69">
        <v>0</v>
      </c>
      <c r="R12" s="69">
        <v>1948.07</v>
      </c>
      <c r="S12" s="69">
        <v>0</v>
      </c>
      <c r="T12" s="69">
        <v>0</v>
      </c>
      <c r="U12" s="69">
        <v>0</v>
      </c>
      <c r="V12" s="69">
        <v>0</v>
      </c>
      <c r="W12" s="69">
        <v>1</v>
      </c>
      <c r="X12" s="69">
        <v>0</v>
      </c>
      <c r="Y12" s="69">
        <v>0</v>
      </c>
      <c r="Z12" s="69">
        <v>9.3000000000000007</v>
      </c>
      <c r="AA12" s="69">
        <v>6</v>
      </c>
      <c r="AB12" s="69">
        <v>0</v>
      </c>
      <c r="AC12" s="69">
        <v>0</v>
      </c>
      <c r="AD12" s="69">
        <v>112.64</v>
      </c>
      <c r="AE12" s="69">
        <v>12</v>
      </c>
      <c r="AF12" s="69">
        <v>0</v>
      </c>
      <c r="AG12" s="69">
        <v>0</v>
      </c>
      <c r="AH12" s="69">
        <v>176.45</v>
      </c>
      <c r="AI12" s="69">
        <v>8</v>
      </c>
      <c r="AJ12" s="69">
        <v>0</v>
      </c>
      <c r="AK12" s="69">
        <v>0</v>
      </c>
      <c r="AL12" s="69">
        <v>321.44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9">
        <v>1</v>
      </c>
      <c r="AV12" s="69">
        <v>0</v>
      </c>
      <c r="AW12" s="69">
        <v>0</v>
      </c>
      <c r="AX12" s="69">
        <v>92.4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</v>
      </c>
      <c r="BF12" s="69">
        <v>0</v>
      </c>
      <c r="BG12" s="69">
        <v>20</v>
      </c>
      <c r="BH12" s="69">
        <v>0</v>
      </c>
      <c r="BI12" s="69">
        <v>0</v>
      </c>
      <c r="BJ12" s="69">
        <v>79.539999999999992</v>
      </c>
      <c r="BK12" s="69">
        <v>35</v>
      </c>
      <c r="BL12" s="69">
        <v>0</v>
      </c>
      <c r="BM12" s="69">
        <v>0</v>
      </c>
      <c r="BN12" s="69">
        <v>2.5</v>
      </c>
      <c r="BO12" s="69">
        <v>29</v>
      </c>
      <c r="BP12" s="69">
        <v>0</v>
      </c>
      <c r="BQ12" s="69">
        <v>0</v>
      </c>
      <c r="BR12" s="69">
        <v>8585</v>
      </c>
      <c r="BS12" s="69">
        <v>0</v>
      </c>
      <c r="BT12" s="69">
        <v>0</v>
      </c>
      <c r="BU12" s="69">
        <v>0</v>
      </c>
      <c r="BV12" s="69">
        <v>0</v>
      </c>
      <c r="BW12" s="69">
        <v>40</v>
      </c>
      <c r="BX12" s="69">
        <v>0</v>
      </c>
      <c r="BY12" s="69">
        <v>0</v>
      </c>
      <c r="BZ12" s="69">
        <v>12800.76</v>
      </c>
    </row>
    <row r="13" spans="1:78" x14ac:dyDescent="0.25">
      <c r="A13" s="21">
        <v>7</v>
      </c>
      <c r="B13" s="17" t="s">
        <v>38</v>
      </c>
      <c r="C13" s="18">
        <f t="shared" si="0"/>
        <v>59</v>
      </c>
      <c r="D13" s="18">
        <f t="shared" si="0"/>
        <v>0</v>
      </c>
      <c r="E13" s="18">
        <f t="shared" si="0"/>
        <v>0</v>
      </c>
      <c r="F13" s="18">
        <f t="shared" si="0"/>
        <v>9172.1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>
        <v>1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2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1</v>
      </c>
      <c r="AN13" s="69">
        <v>0</v>
      </c>
      <c r="AO13" s="69">
        <v>0</v>
      </c>
      <c r="AP13" s="69">
        <v>6.24</v>
      </c>
      <c r="AQ13" s="69">
        <v>0</v>
      </c>
      <c r="AR13" s="69">
        <v>0</v>
      </c>
      <c r="AS13" s="69">
        <v>0</v>
      </c>
      <c r="AT13" s="69">
        <v>0</v>
      </c>
      <c r="AU13" s="69">
        <v>0</v>
      </c>
      <c r="AV13" s="69">
        <v>0</v>
      </c>
      <c r="AW13" s="69">
        <v>0</v>
      </c>
      <c r="AX13" s="69">
        <v>0</v>
      </c>
      <c r="AY13" s="69">
        <v>0</v>
      </c>
      <c r="AZ13" s="69">
        <v>0</v>
      </c>
      <c r="BA13" s="69">
        <v>0</v>
      </c>
      <c r="BB13" s="69">
        <v>0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2</v>
      </c>
      <c r="BL13" s="69">
        <v>0</v>
      </c>
      <c r="BM13" s="69">
        <v>0</v>
      </c>
      <c r="BN13" s="69">
        <v>0</v>
      </c>
      <c r="BO13" s="69">
        <v>47</v>
      </c>
      <c r="BP13" s="69">
        <v>0</v>
      </c>
      <c r="BQ13" s="69">
        <v>0</v>
      </c>
      <c r="BR13" s="69">
        <v>9090.0500000000011</v>
      </c>
      <c r="BS13" s="69">
        <v>2</v>
      </c>
      <c r="BT13" s="69">
        <v>0</v>
      </c>
      <c r="BU13" s="69">
        <v>0</v>
      </c>
      <c r="BV13" s="69">
        <v>50</v>
      </c>
      <c r="BW13" s="69">
        <v>4</v>
      </c>
      <c r="BX13" s="69">
        <v>0</v>
      </c>
      <c r="BY13" s="69">
        <v>0</v>
      </c>
      <c r="BZ13" s="69">
        <v>25.81</v>
      </c>
    </row>
    <row r="14" spans="1:78" x14ac:dyDescent="0.25">
      <c r="A14" s="21">
        <v>8</v>
      </c>
      <c r="B14" s="17" t="s">
        <v>39</v>
      </c>
      <c r="C14" s="18">
        <f t="shared" si="0"/>
        <v>37</v>
      </c>
      <c r="D14" s="18">
        <f t="shared" si="0"/>
        <v>1</v>
      </c>
      <c r="E14" s="18">
        <f t="shared" si="0"/>
        <v>0</v>
      </c>
      <c r="F14" s="18">
        <f t="shared" si="0"/>
        <v>12447.45</v>
      </c>
      <c r="G14" s="69">
        <v>1</v>
      </c>
      <c r="H14" s="69">
        <v>0</v>
      </c>
      <c r="I14" s="69">
        <v>0</v>
      </c>
      <c r="J14" s="69">
        <v>729.42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3</v>
      </c>
      <c r="AB14" s="69">
        <v>0</v>
      </c>
      <c r="AC14" s="69">
        <v>0</v>
      </c>
      <c r="AD14" s="69">
        <v>11.05</v>
      </c>
      <c r="AE14" s="69">
        <v>1</v>
      </c>
      <c r="AF14" s="69">
        <v>0</v>
      </c>
      <c r="AG14" s="69">
        <v>0</v>
      </c>
      <c r="AH14" s="69">
        <v>3652.98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0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0</v>
      </c>
      <c r="AX14" s="69">
        <v>0</v>
      </c>
      <c r="AY14" s="69">
        <v>0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1</v>
      </c>
      <c r="BL14" s="69">
        <v>0</v>
      </c>
      <c r="BM14" s="69">
        <v>0</v>
      </c>
      <c r="BN14" s="69">
        <v>0</v>
      </c>
      <c r="BO14" s="69">
        <v>25</v>
      </c>
      <c r="BP14" s="69">
        <v>0</v>
      </c>
      <c r="BQ14" s="69">
        <v>0</v>
      </c>
      <c r="BR14" s="69">
        <v>8041</v>
      </c>
      <c r="BS14" s="69">
        <v>2</v>
      </c>
      <c r="BT14" s="69">
        <v>0</v>
      </c>
      <c r="BU14" s="69">
        <v>0</v>
      </c>
      <c r="BV14" s="69">
        <v>0</v>
      </c>
      <c r="BW14" s="69">
        <v>4</v>
      </c>
      <c r="BX14" s="69">
        <v>1</v>
      </c>
      <c r="BY14" s="69">
        <v>0</v>
      </c>
      <c r="BZ14" s="69">
        <v>13</v>
      </c>
    </row>
    <row r="15" spans="1:78" x14ac:dyDescent="0.25">
      <c r="A15" s="21">
        <v>9</v>
      </c>
      <c r="B15" s="19" t="s">
        <v>40</v>
      </c>
      <c r="C15" s="18">
        <f t="shared" si="0"/>
        <v>147</v>
      </c>
      <c r="D15" s="20">
        <f t="shared" si="0"/>
        <v>0</v>
      </c>
      <c r="E15" s="18">
        <f t="shared" si="0"/>
        <v>0</v>
      </c>
      <c r="F15" s="18">
        <f t="shared" si="0"/>
        <v>12187.805</v>
      </c>
      <c r="G15" s="69">
        <v>0</v>
      </c>
      <c r="H15" s="69">
        <v>0</v>
      </c>
      <c r="I15" s="69">
        <v>0</v>
      </c>
      <c r="J15" s="69">
        <v>0</v>
      </c>
      <c r="K15" s="69">
        <v>5</v>
      </c>
      <c r="L15" s="69">
        <v>0</v>
      </c>
      <c r="M15" s="69">
        <v>0</v>
      </c>
      <c r="N15" s="69">
        <v>263.33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1</v>
      </c>
      <c r="X15" s="69">
        <v>0</v>
      </c>
      <c r="Y15" s="69">
        <v>0</v>
      </c>
      <c r="Z15" s="69">
        <v>75.06</v>
      </c>
      <c r="AA15" s="69">
        <v>11</v>
      </c>
      <c r="AB15" s="69">
        <v>0</v>
      </c>
      <c r="AC15" s="69">
        <v>0</v>
      </c>
      <c r="AD15" s="69">
        <v>2.2149999999999999</v>
      </c>
      <c r="AE15" s="69">
        <v>6</v>
      </c>
      <c r="AF15" s="69">
        <v>0</v>
      </c>
      <c r="AG15" s="69">
        <v>0</v>
      </c>
      <c r="AH15" s="69">
        <v>498.70000000000005</v>
      </c>
      <c r="AI15" s="69">
        <v>1</v>
      </c>
      <c r="AJ15" s="69">
        <v>0</v>
      </c>
      <c r="AK15" s="69">
        <v>0</v>
      </c>
      <c r="AL15" s="69">
        <v>125</v>
      </c>
      <c r="AM15" s="69">
        <v>2</v>
      </c>
      <c r="AN15" s="69">
        <v>0</v>
      </c>
      <c r="AO15" s="69">
        <v>0</v>
      </c>
      <c r="AP15" s="69">
        <v>433.1</v>
      </c>
      <c r="AQ15" s="69">
        <v>0</v>
      </c>
      <c r="AR15" s="69">
        <v>0</v>
      </c>
      <c r="AS15" s="70">
        <v>0</v>
      </c>
      <c r="AT15" s="69">
        <v>0</v>
      </c>
      <c r="AU15" s="69">
        <v>0</v>
      </c>
      <c r="AV15" s="69">
        <v>0</v>
      </c>
      <c r="AW15" s="69">
        <v>0</v>
      </c>
      <c r="AX15" s="69">
        <v>0</v>
      </c>
      <c r="AY15" s="69">
        <v>0</v>
      </c>
      <c r="AZ15" s="69">
        <v>0</v>
      </c>
      <c r="BA15" s="69">
        <v>0</v>
      </c>
      <c r="BB15" s="69">
        <v>0</v>
      </c>
      <c r="BC15" s="69">
        <v>1</v>
      </c>
      <c r="BD15" s="69">
        <v>0</v>
      </c>
      <c r="BE15" s="69">
        <v>0</v>
      </c>
      <c r="BF15" s="69">
        <v>380.35</v>
      </c>
      <c r="BG15" s="69">
        <v>0</v>
      </c>
      <c r="BH15" s="69">
        <v>0</v>
      </c>
      <c r="BI15" s="69">
        <v>0</v>
      </c>
      <c r="BJ15" s="69">
        <v>0</v>
      </c>
      <c r="BK15" s="69">
        <v>13</v>
      </c>
      <c r="BL15" s="69">
        <v>0</v>
      </c>
      <c r="BM15" s="69">
        <v>0</v>
      </c>
      <c r="BN15" s="69">
        <v>8.5</v>
      </c>
      <c r="BO15" s="69">
        <v>100</v>
      </c>
      <c r="BP15" s="69">
        <v>0</v>
      </c>
      <c r="BQ15" s="69">
        <v>0</v>
      </c>
      <c r="BR15" s="69">
        <v>9199.1</v>
      </c>
      <c r="BS15" s="69">
        <v>0</v>
      </c>
      <c r="BT15" s="69">
        <v>0</v>
      </c>
      <c r="BU15" s="69">
        <v>0</v>
      </c>
      <c r="BV15" s="69">
        <v>0</v>
      </c>
      <c r="BW15" s="69">
        <v>7</v>
      </c>
      <c r="BX15" s="70">
        <v>0</v>
      </c>
      <c r="BY15" s="69">
        <v>0</v>
      </c>
      <c r="BZ15" s="69">
        <v>1202.4499999999998</v>
      </c>
    </row>
    <row r="16" spans="1:78" ht="18" customHeight="1" x14ac:dyDescent="0.25">
      <c r="A16" s="28"/>
      <c r="B16" s="71" t="s">
        <v>41</v>
      </c>
      <c r="C16" s="18">
        <f t="shared" ref="C16:BN16" si="1">C15+C14+C13+C12+C11+C10+C9+C8+C7</f>
        <v>1210</v>
      </c>
      <c r="D16" s="20">
        <f t="shared" si="1"/>
        <v>13</v>
      </c>
      <c r="E16" s="18">
        <f t="shared" si="1"/>
        <v>1</v>
      </c>
      <c r="F16" s="18">
        <f t="shared" si="1"/>
        <v>1261764.6623</v>
      </c>
      <c r="G16" s="18">
        <f t="shared" si="1"/>
        <v>71</v>
      </c>
      <c r="H16" s="18">
        <f t="shared" si="1"/>
        <v>0</v>
      </c>
      <c r="I16" s="18">
        <f t="shared" si="1"/>
        <v>0</v>
      </c>
      <c r="J16" s="18">
        <f t="shared" si="1"/>
        <v>295705.88999999996</v>
      </c>
      <c r="K16" s="18">
        <f t="shared" si="1"/>
        <v>64</v>
      </c>
      <c r="L16" s="18">
        <f t="shared" si="1"/>
        <v>0</v>
      </c>
      <c r="M16" s="18">
        <f t="shared" si="1"/>
        <v>0</v>
      </c>
      <c r="N16" s="18">
        <f t="shared" si="1"/>
        <v>112275.32</v>
      </c>
      <c r="O16" s="18">
        <f t="shared" si="1"/>
        <v>43</v>
      </c>
      <c r="P16" s="18">
        <f t="shared" si="1"/>
        <v>0</v>
      </c>
      <c r="Q16" s="18">
        <f t="shared" si="1"/>
        <v>1</v>
      </c>
      <c r="R16" s="18">
        <f t="shared" si="1"/>
        <v>16108.83</v>
      </c>
      <c r="S16" s="18">
        <f t="shared" si="1"/>
        <v>7</v>
      </c>
      <c r="T16" s="18">
        <f t="shared" si="1"/>
        <v>0</v>
      </c>
      <c r="U16" s="18">
        <f t="shared" si="1"/>
        <v>0</v>
      </c>
      <c r="V16" s="18">
        <f t="shared" si="1"/>
        <v>4669.26</v>
      </c>
      <c r="W16" s="18">
        <f t="shared" si="1"/>
        <v>26</v>
      </c>
      <c r="X16" s="18">
        <f t="shared" si="1"/>
        <v>0</v>
      </c>
      <c r="Y16" s="18">
        <f t="shared" si="1"/>
        <v>0</v>
      </c>
      <c r="Z16" s="18">
        <f t="shared" si="1"/>
        <v>2696.76</v>
      </c>
      <c r="AA16" s="18">
        <f t="shared" si="1"/>
        <v>41</v>
      </c>
      <c r="AB16" s="18">
        <f t="shared" si="1"/>
        <v>0</v>
      </c>
      <c r="AC16" s="18">
        <f t="shared" si="1"/>
        <v>0</v>
      </c>
      <c r="AD16" s="18">
        <f t="shared" si="1"/>
        <v>6375.9878000000008</v>
      </c>
      <c r="AE16" s="18">
        <f t="shared" si="1"/>
        <v>123</v>
      </c>
      <c r="AF16" s="18">
        <f t="shared" si="1"/>
        <v>1</v>
      </c>
      <c r="AG16" s="18">
        <f t="shared" si="1"/>
        <v>0</v>
      </c>
      <c r="AH16" s="18">
        <f t="shared" si="1"/>
        <v>550008.01</v>
      </c>
      <c r="AI16" s="18">
        <f t="shared" si="1"/>
        <v>77</v>
      </c>
      <c r="AJ16" s="18">
        <f t="shared" si="1"/>
        <v>0</v>
      </c>
      <c r="AK16" s="18">
        <f t="shared" si="1"/>
        <v>0</v>
      </c>
      <c r="AL16" s="18">
        <f t="shared" si="1"/>
        <v>37661.790000000008</v>
      </c>
      <c r="AM16" s="18">
        <f t="shared" si="1"/>
        <v>14</v>
      </c>
      <c r="AN16" s="18">
        <f t="shared" si="1"/>
        <v>0</v>
      </c>
      <c r="AO16" s="18">
        <f t="shared" si="1"/>
        <v>0</v>
      </c>
      <c r="AP16" s="18">
        <f t="shared" si="1"/>
        <v>1109.72</v>
      </c>
      <c r="AQ16" s="18">
        <f t="shared" si="1"/>
        <v>0</v>
      </c>
      <c r="AR16" s="18">
        <f t="shared" si="1"/>
        <v>0</v>
      </c>
      <c r="AS16" s="18">
        <f t="shared" si="1"/>
        <v>0</v>
      </c>
      <c r="AT16" s="18">
        <f t="shared" si="1"/>
        <v>0</v>
      </c>
      <c r="AU16" s="18">
        <f t="shared" si="1"/>
        <v>3</v>
      </c>
      <c r="AV16" s="18">
        <f t="shared" si="1"/>
        <v>0</v>
      </c>
      <c r="AW16" s="18">
        <f t="shared" si="1"/>
        <v>0</v>
      </c>
      <c r="AX16" s="18">
        <f t="shared" si="1"/>
        <v>92.4</v>
      </c>
      <c r="AY16" s="18">
        <f t="shared" si="1"/>
        <v>4</v>
      </c>
      <c r="AZ16" s="18">
        <f t="shared" si="1"/>
        <v>0</v>
      </c>
      <c r="BA16" s="18">
        <f t="shared" si="1"/>
        <v>0</v>
      </c>
      <c r="BB16" s="18">
        <f t="shared" si="1"/>
        <v>2653.5</v>
      </c>
      <c r="BC16" s="18">
        <f t="shared" si="1"/>
        <v>2</v>
      </c>
      <c r="BD16" s="18">
        <f t="shared" si="1"/>
        <v>0</v>
      </c>
      <c r="BE16" s="18">
        <f t="shared" si="1"/>
        <v>0</v>
      </c>
      <c r="BF16" s="18">
        <f t="shared" si="1"/>
        <v>380.35</v>
      </c>
      <c r="BG16" s="18">
        <f t="shared" si="1"/>
        <v>27</v>
      </c>
      <c r="BH16" s="18">
        <f t="shared" si="1"/>
        <v>0</v>
      </c>
      <c r="BI16" s="18">
        <f t="shared" si="1"/>
        <v>0</v>
      </c>
      <c r="BJ16" s="18">
        <f t="shared" si="1"/>
        <v>1227.2811000000002</v>
      </c>
      <c r="BK16" s="18">
        <f t="shared" si="1"/>
        <v>141</v>
      </c>
      <c r="BL16" s="18">
        <f t="shared" si="1"/>
        <v>6</v>
      </c>
      <c r="BM16" s="18">
        <f t="shared" si="1"/>
        <v>0</v>
      </c>
      <c r="BN16" s="18">
        <f t="shared" si="1"/>
        <v>12243.21</v>
      </c>
      <c r="BO16" s="18">
        <f t="shared" ref="BO16:BZ16" si="2">BO15+BO14+BO13+BO12+BO11+BO10+BO9+BO8+BO7</f>
        <v>328</v>
      </c>
      <c r="BP16" s="18">
        <f t="shared" si="2"/>
        <v>4</v>
      </c>
      <c r="BQ16" s="18">
        <f t="shared" si="2"/>
        <v>0</v>
      </c>
      <c r="BR16" s="18">
        <f t="shared" si="2"/>
        <v>49330.762499999997</v>
      </c>
      <c r="BS16" s="18">
        <f t="shared" si="2"/>
        <v>56</v>
      </c>
      <c r="BT16" s="18">
        <f t="shared" si="2"/>
        <v>0</v>
      </c>
      <c r="BU16" s="18">
        <f t="shared" si="2"/>
        <v>0</v>
      </c>
      <c r="BV16" s="18">
        <f t="shared" si="2"/>
        <v>31591.579999999998</v>
      </c>
      <c r="BW16" s="18">
        <f t="shared" si="2"/>
        <v>183</v>
      </c>
      <c r="BX16" s="18">
        <f t="shared" si="2"/>
        <v>2</v>
      </c>
      <c r="BY16" s="18">
        <f t="shared" si="2"/>
        <v>0</v>
      </c>
      <c r="BZ16" s="18">
        <f t="shared" si="2"/>
        <v>137634.01089999999</v>
      </c>
    </row>
    <row r="17" spans="1:78" ht="18" customHeight="1" x14ac:dyDescent="0.25">
      <c r="A17" s="7"/>
      <c r="B17" s="72"/>
      <c r="C17" s="3"/>
      <c r="D17" s="4"/>
      <c r="E17" s="4"/>
      <c r="F17" s="4"/>
      <c r="G17" s="4"/>
      <c r="H17" s="5"/>
      <c r="I17" s="5"/>
      <c r="J17" s="1"/>
      <c r="K17" s="1"/>
      <c r="L17" s="1"/>
      <c r="M17" s="1"/>
      <c r="N17" s="1"/>
      <c r="O17" s="1"/>
      <c r="P17" s="1"/>
      <c r="Q17" s="5"/>
      <c r="R17" s="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6"/>
      <c r="AM17" s="6"/>
      <c r="AN17" s="6"/>
      <c r="AO17" s="6"/>
      <c r="AP17" s="6"/>
      <c r="AQ17" s="6"/>
      <c r="AR17" s="6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</row>
    <row r="18" spans="1:78" ht="15" customHeight="1" thickBot="1" x14ac:dyDescent="0.3">
      <c r="A18" s="7"/>
      <c r="B18" s="8" t="s">
        <v>45</v>
      </c>
      <c r="C18" s="46" t="s">
        <v>1</v>
      </c>
      <c r="D18" s="47"/>
      <c r="E18" s="47"/>
      <c r="F18" s="9"/>
      <c r="G18" s="50" t="s">
        <v>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2" t="s">
        <v>3</v>
      </c>
      <c r="X18" s="51"/>
      <c r="Y18" s="51"/>
      <c r="Z18" s="51"/>
      <c r="AA18" s="51"/>
      <c r="AB18" s="51"/>
      <c r="AC18" s="51"/>
      <c r="AD18" s="51"/>
      <c r="AE18" s="53" t="s">
        <v>4</v>
      </c>
      <c r="AF18" s="51"/>
      <c r="AG18" s="51"/>
      <c r="AH18" s="51"/>
      <c r="AI18" s="51"/>
      <c r="AJ18" s="51"/>
      <c r="AK18" s="51"/>
      <c r="AL18" s="51"/>
      <c r="AM18" s="54" t="s">
        <v>5</v>
      </c>
      <c r="AN18" s="54"/>
      <c r="AO18" s="54"/>
      <c r="AP18" s="55"/>
      <c r="AQ18" s="55"/>
      <c r="AR18" s="55"/>
      <c r="AS18" s="55"/>
      <c r="AT18" s="55"/>
      <c r="AU18" s="53" t="s">
        <v>6</v>
      </c>
      <c r="AV18" s="53"/>
      <c r="AW18" s="53"/>
      <c r="AX18" s="53"/>
      <c r="AY18" s="55"/>
      <c r="AZ18" s="55"/>
      <c r="BA18" s="55"/>
      <c r="BB18" s="55"/>
      <c r="BC18" s="56" t="s">
        <v>7</v>
      </c>
      <c r="BD18" s="57"/>
      <c r="BE18" s="57"/>
      <c r="BF18" s="57"/>
      <c r="BG18" s="57"/>
      <c r="BH18" s="57"/>
      <c r="BI18" s="57"/>
      <c r="BJ18" s="58"/>
      <c r="BK18" s="53" t="s">
        <v>8</v>
      </c>
      <c r="BL18" s="59"/>
      <c r="BM18" s="59"/>
      <c r="BN18" s="59"/>
      <c r="BO18" s="59"/>
      <c r="BP18" s="59"/>
      <c r="BQ18" s="59"/>
      <c r="BR18" s="59"/>
      <c r="BS18" s="53" t="s">
        <v>9</v>
      </c>
      <c r="BT18" s="59"/>
      <c r="BU18" s="59"/>
      <c r="BV18" s="59"/>
      <c r="BW18" s="59"/>
      <c r="BX18" s="59"/>
      <c r="BY18" s="59"/>
      <c r="BZ18" s="59"/>
    </row>
    <row r="19" spans="1:78" ht="14.25" customHeight="1" x14ac:dyDescent="0.25">
      <c r="A19" s="43" t="s">
        <v>10</v>
      </c>
      <c r="B19" s="43" t="s">
        <v>11</v>
      </c>
      <c r="C19" s="48"/>
      <c r="D19" s="49"/>
      <c r="E19" s="49"/>
      <c r="F19" s="10"/>
      <c r="G19" s="60" t="s">
        <v>12</v>
      </c>
      <c r="H19" s="59"/>
      <c r="I19" s="59"/>
      <c r="J19" s="59"/>
      <c r="K19" s="61" t="s">
        <v>13</v>
      </c>
      <c r="L19" s="59"/>
      <c r="M19" s="59"/>
      <c r="N19" s="59"/>
      <c r="O19" s="61" t="s">
        <v>14</v>
      </c>
      <c r="P19" s="59"/>
      <c r="Q19" s="59"/>
      <c r="R19" s="59"/>
      <c r="S19" s="62" t="s">
        <v>15</v>
      </c>
      <c r="T19" s="59"/>
      <c r="U19" s="59"/>
      <c r="V19" s="59"/>
      <c r="W19" s="62" t="s">
        <v>16</v>
      </c>
      <c r="X19" s="59"/>
      <c r="Y19" s="59"/>
      <c r="Z19" s="59"/>
      <c r="AA19" s="61" t="s">
        <v>17</v>
      </c>
      <c r="AB19" s="59"/>
      <c r="AC19" s="59"/>
      <c r="AD19" s="59"/>
      <c r="AE19" s="62" t="s">
        <v>18</v>
      </c>
      <c r="AF19" s="59"/>
      <c r="AG19" s="59"/>
      <c r="AH19" s="59"/>
      <c r="AI19" s="61" t="s">
        <v>17</v>
      </c>
      <c r="AJ19" s="59"/>
      <c r="AK19" s="59"/>
      <c r="AL19" s="59"/>
      <c r="AM19" s="62" t="s">
        <v>19</v>
      </c>
      <c r="AN19" s="62"/>
      <c r="AO19" s="62"/>
      <c r="AP19" s="62"/>
      <c r="AQ19" s="61" t="s">
        <v>17</v>
      </c>
      <c r="AR19" s="61"/>
      <c r="AS19" s="61"/>
      <c r="AT19" s="59"/>
      <c r="AU19" s="62" t="s">
        <v>20</v>
      </c>
      <c r="AV19" s="62"/>
      <c r="AW19" s="62"/>
      <c r="AX19" s="62"/>
      <c r="AY19" s="61" t="s">
        <v>17</v>
      </c>
      <c r="AZ19" s="61"/>
      <c r="BA19" s="61"/>
      <c r="BB19" s="59"/>
      <c r="BC19" s="62" t="s">
        <v>21</v>
      </c>
      <c r="BD19" s="59"/>
      <c r="BE19" s="59"/>
      <c r="BF19" s="59"/>
      <c r="BG19" s="61" t="s">
        <v>17</v>
      </c>
      <c r="BH19" s="59"/>
      <c r="BI19" s="59"/>
      <c r="BJ19" s="59"/>
      <c r="BK19" s="62" t="s">
        <v>22</v>
      </c>
      <c r="BL19" s="59"/>
      <c r="BM19" s="59"/>
      <c r="BN19" s="59"/>
      <c r="BO19" s="61" t="s">
        <v>17</v>
      </c>
      <c r="BP19" s="59"/>
      <c r="BQ19" s="59"/>
      <c r="BR19" s="59"/>
      <c r="BS19" s="62" t="s">
        <v>23</v>
      </c>
      <c r="BT19" s="66"/>
      <c r="BU19" s="66"/>
      <c r="BV19" s="66"/>
      <c r="BW19" s="61" t="s">
        <v>17</v>
      </c>
      <c r="BX19" s="59"/>
      <c r="BY19" s="59"/>
      <c r="BZ19" s="59"/>
    </row>
    <row r="20" spans="1:78" x14ac:dyDescent="0.25">
      <c r="A20" s="44"/>
      <c r="B20" s="44"/>
      <c r="C20" s="63" t="s">
        <v>24</v>
      </c>
      <c r="D20" s="64" t="s">
        <v>25</v>
      </c>
      <c r="E20" s="65"/>
      <c r="F20" s="35" t="s">
        <v>26</v>
      </c>
      <c r="G20" s="39" t="s">
        <v>27</v>
      </c>
      <c r="H20" s="37" t="s">
        <v>28</v>
      </c>
      <c r="I20" s="38"/>
      <c r="J20" s="35" t="s">
        <v>26</v>
      </c>
      <c r="K20" s="41" t="s">
        <v>27</v>
      </c>
      <c r="L20" s="37" t="s">
        <v>28</v>
      </c>
      <c r="M20" s="38"/>
      <c r="N20" s="35" t="s">
        <v>26</v>
      </c>
      <c r="O20" s="35" t="s">
        <v>27</v>
      </c>
      <c r="P20" s="37" t="s">
        <v>28</v>
      </c>
      <c r="Q20" s="38"/>
      <c r="R20" s="35" t="s">
        <v>26</v>
      </c>
      <c r="S20" s="35" t="s">
        <v>27</v>
      </c>
      <c r="T20" s="37" t="s">
        <v>28</v>
      </c>
      <c r="U20" s="38"/>
      <c r="V20" s="35" t="s">
        <v>26</v>
      </c>
      <c r="W20" s="35" t="s">
        <v>27</v>
      </c>
      <c r="X20" s="37" t="s">
        <v>28</v>
      </c>
      <c r="Y20" s="38"/>
      <c r="Z20" s="35" t="s">
        <v>26</v>
      </c>
      <c r="AA20" s="35" t="s">
        <v>27</v>
      </c>
      <c r="AB20" s="37" t="s">
        <v>28</v>
      </c>
      <c r="AC20" s="38"/>
      <c r="AD20" s="35" t="s">
        <v>26</v>
      </c>
      <c r="AE20" s="35" t="s">
        <v>27</v>
      </c>
      <c r="AF20" s="37" t="s">
        <v>28</v>
      </c>
      <c r="AG20" s="38"/>
      <c r="AH20" s="35" t="s">
        <v>26</v>
      </c>
      <c r="AI20" s="35" t="s">
        <v>27</v>
      </c>
      <c r="AJ20" s="37" t="s">
        <v>28</v>
      </c>
      <c r="AK20" s="38"/>
      <c r="AL20" s="35" t="s">
        <v>26</v>
      </c>
      <c r="AM20" s="35" t="s">
        <v>27</v>
      </c>
      <c r="AN20" s="37" t="s">
        <v>28</v>
      </c>
      <c r="AO20" s="38"/>
      <c r="AP20" s="35" t="s">
        <v>26</v>
      </c>
      <c r="AQ20" s="35" t="s">
        <v>27</v>
      </c>
      <c r="AR20" s="37" t="s">
        <v>28</v>
      </c>
      <c r="AS20" s="38"/>
      <c r="AT20" s="35" t="s">
        <v>26</v>
      </c>
      <c r="AU20" s="35" t="s">
        <v>27</v>
      </c>
      <c r="AV20" s="37" t="s">
        <v>28</v>
      </c>
      <c r="AW20" s="38"/>
      <c r="AX20" s="35" t="s">
        <v>26</v>
      </c>
      <c r="AY20" s="35" t="s">
        <v>27</v>
      </c>
      <c r="AZ20" s="37" t="s">
        <v>28</v>
      </c>
      <c r="BA20" s="38"/>
      <c r="BB20" s="35" t="s">
        <v>26</v>
      </c>
      <c r="BC20" s="35" t="s">
        <v>27</v>
      </c>
      <c r="BD20" s="37" t="s">
        <v>28</v>
      </c>
      <c r="BE20" s="38"/>
      <c r="BF20" s="35" t="s">
        <v>26</v>
      </c>
      <c r="BG20" s="35" t="s">
        <v>27</v>
      </c>
      <c r="BH20" s="37" t="s">
        <v>28</v>
      </c>
      <c r="BI20" s="38"/>
      <c r="BJ20" s="35" t="s">
        <v>26</v>
      </c>
      <c r="BK20" s="35" t="s">
        <v>27</v>
      </c>
      <c r="BL20" s="37" t="s">
        <v>28</v>
      </c>
      <c r="BM20" s="38"/>
      <c r="BN20" s="35" t="s">
        <v>26</v>
      </c>
      <c r="BO20" s="35" t="s">
        <v>27</v>
      </c>
      <c r="BP20" s="37" t="s">
        <v>28</v>
      </c>
      <c r="BQ20" s="38"/>
      <c r="BR20" s="35" t="s">
        <v>29</v>
      </c>
      <c r="BS20" s="35" t="s">
        <v>27</v>
      </c>
      <c r="BT20" s="37" t="s">
        <v>28</v>
      </c>
      <c r="BU20" s="38"/>
      <c r="BV20" s="35" t="s">
        <v>26</v>
      </c>
      <c r="BW20" s="35" t="s">
        <v>27</v>
      </c>
      <c r="BX20" s="37" t="s">
        <v>28</v>
      </c>
      <c r="BY20" s="38"/>
      <c r="BZ20" s="35" t="s">
        <v>26</v>
      </c>
    </row>
    <row r="21" spans="1:78" ht="14.25" customHeight="1" thickBot="1" x14ac:dyDescent="0.3">
      <c r="A21" s="45"/>
      <c r="B21" s="45"/>
      <c r="C21" s="42"/>
      <c r="D21" s="12" t="s">
        <v>30</v>
      </c>
      <c r="E21" s="34" t="s">
        <v>31</v>
      </c>
      <c r="F21" s="36"/>
      <c r="G21" s="40"/>
      <c r="H21" s="13" t="s">
        <v>30</v>
      </c>
      <c r="I21" s="13" t="s">
        <v>31</v>
      </c>
      <c r="J21" s="36"/>
      <c r="K21" s="42"/>
      <c r="L21" s="13" t="s">
        <v>30</v>
      </c>
      <c r="M21" s="13" t="s">
        <v>31</v>
      </c>
      <c r="N21" s="36"/>
      <c r="O21" s="36"/>
      <c r="P21" s="13" t="s">
        <v>30</v>
      </c>
      <c r="Q21" s="13" t="s">
        <v>31</v>
      </c>
      <c r="R21" s="36"/>
      <c r="S21" s="36"/>
      <c r="T21" s="13" t="s">
        <v>30</v>
      </c>
      <c r="U21" s="13" t="s">
        <v>31</v>
      </c>
      <c r="V21" s="36"/>
      <c r="W21" s="36"/>
      <c r="X21" s="13" t="s">
        <v>30</v>
      </c>
      <c r="Y21" s="13" t="s">
        <v>31</v>
      </c>
      <c r="Z21" s="36"/>
      <c r="AA21" s="36"/>
      <c r="AB21" s="13" t="s">
        <v>30</v>
      </c>
      <c r="AC21" s="13" t="s">
        <v>31</v>
      </c>
      <c r="AD21" s="36"/>
      <c r="AE21" s="36"/>
      <c r="AF21" s="13" t="s">
        <v>30</v>
      </c>
      <c r="AG21" s="13" t="s">
        <v>31</v>
      </c>
      <c r="AH21" s="36"/>
      <c r="AI21" s="36"/>
      <c r="AJ21" s="13" t="s">
        <v>30</v>
      </c>
      <c r="AK21" s="13" t="s">
        <v>31</v>
      </c>
      <c r="AL21" s="36"/>
      <c r="AM21" s="36"/>
      <c r="AN21" s="13" t="s">
        <v>30</v>
      </c>
      <c r="AO21" s="13" t="s">
        <v>31</v>
      </c>
      <c r="AP21" s="36"/>
      <c r="AQ21" s="36"/>
      <c r="AR21" s="13" t="s">
        <v>30</v>
      </c>
      <c r="AS21" s="13" t="s">
        <v>31</v>
      </c>
      <c r="AT21" s="36"/>
      <c r="AU21" s="36"/>
      <c r="AV21" s="13" t="s">
        <v>30</v>
      </c>
      <c r="AW21" s="13" t="s">
        <v>31</v>
      </c>
      <c r="AX21" s="36"/>
      <c r="AY21" s="36"/>
      <c r="AZ21" s="13" t="s">
        <v>30</v>
      </c>
      <c r="BA21" s="13" t="s">
        <v>31</v>
      </c>
      <c r="BB21" s="36"/>
      <c r="BC21" s="36"/>
      <c r="BD21" s="13" t="s">
        <v>30</v>
      </c>
      <c r="BE21" s="13" t="s">
        <v>31</v>
      </c>
      <c r="BF21" s="36"/>
      <c r="BG21" s="36"/>
      <c r="BH21" s="13" t="s">
        <v>30</v>
      </c>
      <c r="BI21" s="13" t="s">
        <v>31</v>
      </c>
      <c r="BJ21" s="36"/>
      <c r="BK21" s="36"/>
      <c r="BL21" s="13" t="s">
        <v>30</v>
      </c>
      <c r="BM21" s="13" t="s">
        <v>31</v>
      </c>
      <c r="BN21" s="36"/>
      <c r="BO21" s="36"/>
      <c r="BP21" s="13" t="s">
        <v>30</v>
      </c>
      <c r="BQ21" s="13" t="s">
        <v>31</v>
      </c>
      <c r="BR21" s="36"/>
      <c r="BS21" s="36"/>
      <c r="BT21" s="13" t="s">
        <v>30</v>
      </c>
      <c r="BU21" s="13" t="s">
        <v>31</v>
      </c>
      <c r="BV21" s="36"/>
      <c r="BW21" s="36"/>
      <c r="BX21" s="13" t="s">
        <v>30</v>
      </c>
      <c r="BY21" s="13" t="s">
        <v>31</v>
      </c>
      <c r="BZ21" s="36"/>
    </row>
    <row r="22" spans="1:78" ht="15" customHeight="1" x14ac:dyDescent="0.25">
      <c r="A22" s="14">
        <v>1</v>
      </c>
      <c r="B22" s="14">
        <v>2</v>
      </c>
      <c r="C22" s="14">
        <v>3</v>
      </c>
      <c r="D22" s="14">
        <v>4</v>
      </c>
      <c r="E22" s="14">
        <v>5</v>
      </c>
      <c r="F22" s="15"/>
      <c r="G22" s="14">
        <v>7</v>
      </c>
      <c r="H22" s="14">
        <v>8</v>
      </c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14">
        <v>17</v>
      </c>
      <c r="R22" s="14">
        <v>18</v>
      </c>
      <c r="S22" s="14">
        <v>19</v>
      </c>
      <c r="T22" s="14">
        <v>20</v>
      </c>
      <c r="U22" s="14">
        <v>21</v>
      </c>
      <c r="V22" s="14">
        <v>22</v>
      </c>
      <c r="W22" s="14">
        <v>23</v>
      </c>
      <c r="X22" s="14">
        <v>24</v>
      </c>
      <c r="Y22" s="14">
        <v>25</v>
      </c>
      <c r="Z22" s="14">
        <v>26</v>
      </c>
      <c r="AA22" s="14">
        <v>27</v>
      </c>
      <c r="AB22" s="14">
        <v>28</v>
      </c>
      <c r="AC22" s="14">
        <v>29</v>
      </c>
      <c r="AD22" s="14">
        <v>30</v>
      </c>
      <c r="AE22" s="14">
        <v>31</v>
      </c>
      <c r="AF22" s="14">
        <v>32</v>
      </c>
      <c r="AG22" s="14">
        <v>33</v>
      </c>
      <c r="AH22" s="14">
        <v>34</v>
      </c>
      <c r="AI22" s="14">
        <v>35</v>
      </c>
      <c r="AJ22" s="14">
        <v>36</v>
      </c>
      <c r="AK22" s="14">
        <v>37</v>
      </c>
      <c r="AL22" s="14">
        <v>38</v>
      </c>
      <c r="AM22" s="14">
        <v>39</v>
      </c>
      <c r="AN22" s="14">
        <v>40</v>
      </c>
      <c r="AO22" s="14">
        <v>41</v>
      </c>
      <c r="AP22" s="14">
        <v>42</v>
      </c>
      <c r="AQ22" s="14">
        <v>43</v>
      </c>
      <c r="AR22" s="14">
        <v>44</v>
      </c>
      <c r="AS22" s="14">
        <v>45</v>
      </c>
      <c r="AT22" s="14">
        <v>46</v>
      </c>
      <c r="AU22" s="14">
        <v>47</v>
      </c>
      <c r="AV22" s="14">
        <v>48</v>
      </c>
      <c r="AW22" s="14">
        <v>49</v>
      </c>
      <c r="AX22" s="14">
        <v>50</v>
      </c>
      <c r="AY22" s="14">
        <v>51</v>
      </c>
      <c r="AZ22" s="14">
        <v>52</v>
      </c>
      <c r="BA22" s="14">
        <v>53</v>
      </c>
      <c r="BB22" s="14">
        <v>54</v>
      </c>
      <c r="BC22" s="14">
        <v>55</v>
      </c>
      <c r="BD22" s="14">
        <v>56</v>
      </c>
      <c r="BE22" s="14">
        <v>57</v>
      </c>
      <c r="BF22" s="14">
        <v>58</v>
      </c>
      <c r="BG22" s="14">
        <v>59</v>
      </c>
      <c r="BH22" s="14">
        <v>60</v>
      </c>
      <c r="BI22" s="14">
        <v>61</v>
      </c>
      <c r="BJ22" s="14">
        <v>62</v>
      </c>
      <c r="BK22" s="14">
        <v>63</v>
      </c>
      <c r="BL22" s="14">
        <v>64</v>
      </c>
      <c r="BM22" s="14">
        <v>65</v>
      </c>
      <c r="BN22" s="14">
        <v>66</v>
      </c>
      <c r="BO22" s="14">
        <v>67</v>
      </c>
      <c r="BP22" s="14">
        <v>68</v>
      </c>
      <c r="BQ22" s="14">
        <v>69</v>
      </c>
      <c r="BR22" s="14">
        <v>70</v>
      </c>
      <c r="BS22" s="14">
        <v>71</v>
      </c>
      <c r="BT22" s="14">
        <v>72</v>
      </c>
      <c r="BU22" s="14">
        <v>73</v>
      </c>
      <c r="BV22" s="14">
        <v>74</v>
      </c>
      <c r="BW22" s="14">
        <v>75</v>
      </c>
      <c r="BX22" s="14">
        <v>76</v>
      </c>
      <c r="BY22" s="14">
        <v>77</v>
      </c>
      <c r="BZ22" s="14">
        <v>78</v>
      </c>
    </row>
    <row r="23" spans="1:78" ht="15" customHeight="1" x14ac:dyDescent="0.25">
      <c r="A23" s="16">
        <v>1</v>
      </c>
      <c r="B23" s="17" t="s">
        <v>32</v>
      </c>
      <c r="C23" s="18">
        <f>G23+K23+O23+S23+W23+AA23+AE23+AI23+AM23+AQ23+AU23+AY23+BC23+BG23+BK23+BO23+BS23+BW23</f>
        <v>161</v>
      </c>
      <c r="D23" s="18">
        <f>H23+L23+P23+T23+X23+AB23+AF23+AJ23+AN23+AR23+AV23+AZ23+BD23+BH23+BL23+BP23+BT23+BX23</f>
        <v>2</v>
      </c>
      <c r="E23" s="18">
        <f>I23+M23+Q23+U23+Y23+AC23+AG23+AK23+AO23+AS23+AW23+BA23+BE23+BI23+BM23+BQ23+BU23+BY23</f>
        <v>0</v>
      </c>
      <c r="F23" s="18">
        <f>J23+N23+R23+V23+Z23+AD23+AH23+AL23+AP23+AT23+AX23+BB23+BF23+BJ23+BN23+BR23+BV23+BZ23</f>
        <v>432127.33999999997</v>
      </c>
      <c r="G23" s="69">
        <v>15</v>
      </c>
      <c r="H23" s="69">
        <v>0</v>
      </c>
      <c r="I23" s="69">
        <v>0</v>
      </c>
      <c r="J23" s="69">
        <v>281906.81999999995</v>
      </c>
      <c r="K23" s="69">
        <v>0</v>
      </c>
      <c r="L23" s="69">
        <v>0</v>
      </c>
      <c r="M23" s="69">
        <v>0</v>
      </c>
      <c r="N23" s="69">
        <v>0</v>
      </c>
      <c r="O23" s="69">
        <v>4</v>
      </c>
      <c r="P23" s="69">
        <v>1</v>
      </c>
      <c r="Q23" s="69">
        <v>0</v>
      </c>
      <c r="R23" s="69">
        <v>3344.56</v>
      </c>
      <c r="S23" s="69">
        <v>1</v>
      </c>
      <c r="T23" s="69">
        <v>0</v>
      </c>
      <c r="U23" s="69">
        <v>0</v>
      </c>
      <c r="V23" s="69">
        <v>0</v>
      </c>
      <c r="W23" s="69">
        <v>12</v>
      </c>
      <c r="X23" s="69">
        <v>0</v>
      </c>
      <c r="Y23" s="69">
        <v>0</v>
      </c>
      <c r="Z23" s="69">
        <v>20740.150000000001</v>
      </c>
      <c r="AA23" s="69">
        <v>17</v>
      </c>
      <c r="AB23" s="69">
        <v>0</v>
      </c>
      <c r="AC23" s="69">
        <v>0</v>
      </c>
      <c r="AD23" s="69">
        <v>25081.670000000002</v>
      </c>
      <c r="AE23" s="69">
        <v>10</v>
      </c>
      <c r="AF23" s="69">
        <v>0</v>
      </c>
      <c r="AG23" s="69">
        <v>0</v>
      </c>
      <c r="AH23" s="69">
        <v>41815.57</v>
      </c>
      <c r="AI23" s="69">
        <v>31</v>
      </c>
      <c r="AJ23" s="69">
        <v>1</v>
      </c>
      <c r="AK23" s="69">
        <v>0</v>
      </c>
      <c r="AL23" s="69">
        <v>7116.0499999999993</v>
      </c>
      <c r="AM23" s="69">
        <v>5</v>
      </c>
      <c r="AN23" s="69">
        <v>0</v>
      </c>
      <c r="AO23" s="69">
        <v>0</v>
      </c>
      <c r="AP23" s="69">
        <v>23.200000000000003</v>
      </c>
      <c r="AQ23" s="69">
        <v>4</v>
      </c>
      <c r="AR23" s="69">
        <v>0</v>
      </c>
      <c r="AS23" s="69">
        <v>0</v>
      </c>
      <c r="AT23" s="69">
        <v>320.77000000000004</v>
      </c>
      <c r="AU23" s="69">
        <v>0</v>
      </c>
      <c r="AV23" s="69">
        <v>0</v>
      </c>
      <c r="AW23" s="69">
        <v>0</v>
      </c>
      <c r="AX23" s="69">
        <v>0</v>
      </c>
      <c r="AY23" s="69">
        <v>1</v>
      </c>
      <c r="AZ23" s="69">
        <v>0</v>
      </c>
      <c r="BA23" s="69">
        <v>0</v>
      </c>
      <c r="BB23" s="69">
        <v>0</v>
      </c>
      <c r="BC23" s="69">
        <v>0</v>
      </c>
      <c r="BD23" s="69">
        <v>0</v>
      </c>
      <c r="BE23" s="69">
        <v>0</v>
      </c>
      <c r="BF23" s="69">
        <v>0</v>
      </c>
      <c r="BG23" s="69">
        <v>1</v>
      </c>
      <c r="BH23" s="69">
        <v>0</v>
      </c>
      <c r="BI23" s="69">
        <v>0</v>
      </c>
      <c r="BJ23" s="69">
        <v>144</v>
      </c>
      <c r="BK23" s="69">
        <v>38</v>
      </c>
      <c r="BL23" s="69">
        <v>0</v>
      </c>
      <c r="BM23" s="69">
        <v>0</v>
      </c>
      <c r="BN23" s="69">
        <v>51000</v>
      </c>
      <c r="BO23" s="69">
        <v>18</v>
      </c>
      <c r="BP23" s="69">
        <v>0</v>
      </c>
      <c r="BQ23" s="69">
        <v>0</v>
      </c>
      <c r="BR23" s="69">
        <v>565.63</v>
      </c>
      <c r="BS23" s="69">
        <v>2</v>
      </c>
      <c r="BT23" s="69">
        <v>0</v>
      </c>
      <c r="BU23" s="69">
        <v>0</v>
      </c>
      <c r="BV23" s="69">
        <v>0</v>
      </c>
      <c r="BW23" s="69">
        <v>2</v>
      </c>
      <c r="BX23" s="69">
        <v>0</v>
      </c>
      <c r="BY23" s="69">
        <v>0</v>
      </c>
      <c r="BZ23" s="69">
        <v>68.92</v>
      </c>
    </row>
    <row r="24" spans="1:78" ht="15" customHeight="1" x14ac:dyDescent="0.25">
      <c r="A24" s="16">
        <v>2</v>
      </c>
      <c r="B24" s="19" t="s">
        <v>33</v>
      </c>
      <c r="C24" s="18">
        <f t="shared" ref="C24:F31" si="3">G24+K24+O24+S24+W24+AA24+AE24+AI24+AM24+AQ24+AU24+AY24+BC24+BG24+BK24+BO24+BS24+BW24</f>
        <v>337</v>
      </c>
      <c r="D24" s="18">
        <f t="shared" si="3"/>
        <v>1</v>
      </c>
      <c r="E24" s="18">
        <f t="shared" si="3"/>
        <v>0</v>
      </c>
      <c r="F24" s="18">
        <f t="shared" si="3"/>
        <v>3346963.5700000003</v>
      </c>
      <c r="G24" s="69">
        <v>27</v>
      </c>
      <c r="H24" s="69">
        <v>0</v>
      </c>
      <c r="I24" s="69">
        <v>0</v>
      </c>
      <c r="J24" s="69">
        <v>1347865.3599999999</v>
      </c>
      <c r="K24" s="69">
        <v>21</v>
      </c>
      <c r="L24" s="69">
        <v>0</v>
      </c>
      <c r="M24" s="69">
        <v>0</v>
      </c>
      <c r="N24" s="69">
        <v>1137914.77</v>
      </c>
      <c r="O24" s="69">
        <v>24</v>
      </c>
      <c r="P24" s="69">
        <v>0</v>
      </c>
      <c r="Q24" s="69">
        <v>0</v>
      </c>
      <c r="R24" s="69">
        <v>22232.87</v>
      </c>
      <c r="S24" s="69">
        <v>9</v>
      </c>
      <c r="T24" s="69">
        <v>0</v>
      </c>
      <c r="U24" s="69">
        <v>0</v>
      </c>
      <c r="V24" s="69">
        <v>15632.11</v>
      </c>
      <c r="W24" s="69">
        <v>4</v>
      </c>
      <c r="X24" s="69">
        <v>0</v>
      </c>
      <c r="Y24" s="69">
        <v>0</v>
      </c>
      <c r="Z24" s="69">
        <v>80762.350000000006</v>
      </c>
      <c r="AA24" s="69">
        <v>6</v>
      </c>
      <c r="AB24" s="69">
        <v>1</v>
      </c>
      <c r="AC24" s="69">
        <v>0</v>
      </c>
      <c r="AD24" s="69">
        <v>10891.24</v>
      </c>
      <c r="AE24" s="69">
        <v>75</v>
      </c>
      <c r="AF24" s="69">
        <v>0</v>
      </c>
      <c r="AG24" s="69">
        <v>0</v>
      </c>
      <c r="AH24" s="69">
        <v>52831.33</v>
      </c>
      <c r="AI24" s="69">
        <v>139</v>
      </c>
      <c r="AJ24" s="69">
        <v>0</v>
      </c>
      <c r="AK24" s="69">
        <v>0</v>
      </c>
      <c r="AL24" s="69">
        <v>379215.28</v>
      </c>
      <c r="AM24" s="69">
        <v>3</v>
      </c>
      <c r="AN24" s="69">
        <v>0</v>
      </c>
      <c r="AO24" s="69">
        <v>0</v>
      </c>
      <c r="AP24" s="69">
        <v>0</v>
      </c>
      <c r="AQ24" s="69">
        <v>12</v>
      </c>
      <c r="AR24" s="69">
        <v>0</v>
      </c>
      <c r="AS24" s="69">
        <v>0</v>
      </c>
      <c r="AT24" s="69">
        <v>857.81</v>
      </c>
      <c r="AU24" s="69">
        <v>0</v>
      </c>
      <c r="AV24" s="69">
        <v>0</v>
      </c>
      <c r="AW24" s="69">
        <v>0</v>
      </c>
      <c r="AX24" s="69">
        <v>0</v>
      </c>
      <c r="AY24" s="69">
        <v>2</v>
      </c>
      <c r="AZ24" s="69">
        <v>0</v>
      </c>
      <c r="BA24" s="69">
        <v>0</v>
      </c>
      <c r="BB24" s="69">
        <v>2971.9</v>
      </c>
      <c r="BC24" s="69">
        <v>3</v>
      </c>
      <c r="BD24" s="69">
        <v>0</v>
      </c>
      <c r="BE24" s="69">
        <v>0</v>
      </c>
      <c r="BF24" s="69">
        <v>1494.5</v>
      </c>
      <c r="BG24" s="69">
        <v>4</v>
      </c>
      <c r="BH24" s="69">
        <v>0</v>
      </c>
      <c r="BI24" s="69">
        <v>0</v>
      </c>
      <c r="BJ24" s="69">
        <v>2515.56</v>
      </c>
      <c r="BK24" s="69">
        <v>2</v>
      </c>
      <c r="BL24" s="69">
        <v>0</v>
      </c>
      <c r="BM24" s="69">
        <v>0</v>
      </c>
      <c r="BN24" s="69">
        <v>162.57</v>
      </c>
      <c r="BO24" s="69">
        <v>1</v>
      </c>
      <c r="BP24" s="69">
        <v>0</v>
      </c>
      <c r="BQ24" s="69">
        <v>0</v>
      </c>
      <c r="BR24" s="69">
        <v>162.57</v>
      </c>
      <c r="BS24" s="69">
        <v>5</v>
      </c>
      <c r="BT24" s="69">
        <v>0</v>
      </c>
      <c r="BU24" s="69">
        <v>0</v>
      </c>
      <c r="BV24" s="69">
        <v>291453.34999999998</v>
      </c>
      <c r="BW24" s="69">
        <v>0</v>
      </c>
      <c r="BX24" s="69">
        <v>0</v>
      </c>
      <c r="BY24" s="69">
        <v>0</v>
      </c>
      <c r="BZ24" s="69">
        <v>0</v>
      </c>
    </row>
    <row r="25" spans="1:78" ht="15" customHeight="1" x14ac:dyDescent="0.25">
      <c r="A25" s="16">
        <v>3</v>
      </c>
      <c r="B25" s="19" t="s">
        <v>34</v>
      </c>
      <c r="C25" s="18">
        <f t="shared" si="3"/>
        <v>180</v>
      </c>
      <c r="D25" s="18">
        <f t="shared" si="3"/>
        <v>1</v>
      </c>
      <c r="E25" s="20">
        <f t="shared" si="3"/>
        <v>0</v>
      </c>
      <c r="F25" s="18">
        <f t="shared" si="3"/>
        <v>13095.07</v>
      </c>
      <c r="G25" s="69">
        <v>5</v>
      </c>
      <c r="H25" s="69">
        <v>0</v>
      </c>
      <c r="I25" s="70">
        <v>0</v>
      </c>
      <c r="J25" s="69">
        <v>63.86</v>
      </c>
      <c r="K25" s="69">
        <v>0</v>
      </c>
      <c r="L25" s="69">
        <v>0</v>
      </c>
      <c r="M25" s="69">
        <v>0</v>
      </c>
      <c r="N25" s="69">
        <v>0</v>
      </c>
      <c r="O25" s="69">
        <v>3</v>
      </c>
      <c r="P25" s="69">
        <v>0</v>
      </c>
      <c r="Q25" s="69">
        <v>0</v>
      </c>
      <c r="R25" s="69">
        <v>8614.32</v>
      </c>
      <c r="S25" s="69">
        <v>0</v>
      </c>
      <c r="T25" s="69">
        <v>0</v>
      </c>
      <c r="U25" s="69">
        <v>0</v>
      </c>
      <c r="V25" s="69">
        <v>0</v>
      </c>
      <c r="W25" s="69">
        <v>6</v>
      </c>
      <c r="X25" s="69">
        <v>0</v>
      </c>
      <c r="Y25" s="69">
        <v>0</v>
      </c>
      <c r="Z25" s="69">
        <v>950</v>
      </c>
      <c r="AA25" s="69">
        <v>12</v>
      </c>
      <c r="AB25" s="69">
        <v>0</v>
      </c>
      <c r="AC25" s="69">
        <v>0</v>
      </c>
      <c r="AD25" s="69">
        <v>2166.0500000000002</v>
      </c>
      <c r="AE25" s="69">
        <v>6</v>
      </c>
      <c r="AF25" s="69">
        <v>1</v>
      </c>
      <c r="AG25" s="69">
        <v>0</v>
      </c>
      <c r="AH25" s="69">
        <v>127.67</v>
      </c>
      <c r="AI25" s="69">
        <v>8</v>
      </c>
      <c r="AJ25" s="69">
        <v>0</v>
      </c>
      <c r="AK25" s="69">
        <v>0</v>
      </c>
      <c r="AL25" s="69">
        <v>369.42</v>
      </c>
      <c r="AM25" s="69">
        <v>2</v>
      </c>
      <c r="AN25" s="69">
        <v>0</v>
      </c>
      <c r="AO25" s="69">
        <v>0</v>
      </c>
      <c r="AP25" s="69">
        <v>0</v>
      </c>
      <c r="AQ25" s="69">
        <v>0</v>
      </c>
      <c r="AR25" s="69">
        <v>0</v>
      </c>
      <c r="AS25" s="69">
        <v>0</v>
      </c>
      <c r="AT25" s="69">
        <v>0</v>
      </c>
      <c r="AU25" s="69">
        <v>2</v>
      </c>
      <c r="AV25" s="69">
        <v>0</v>
      </c>
      <c r="AW25" s="69">
        <v>0</v>
      </c>
      <c r="AX25" s="69">
        <v>14.52</v>
      </c>
      <c r="AY25" s="69">
        <v>0</v>
      </c>
      <c r="AZ25" s="69">
        <v>0</v>
      </c>
      <c r="BA25" s="69">
        <v>0</v>
      </c>
      <c r="BB25" s="69">
        <v>0</v>
      </c>
      <c r="BC25" s="69">
        <v>0</v>
      </c>
      <c r="BD25" s="69">
        <v>0</v>
      </c>
      <c r="BE25" s="69">
        <v>0</v>
      </c>
      <c r="BF25" s="69">
        <v>0</v>
      </c>
      <c r="BG25" s="69">
        <v>1</v>
      </c>
      <c r="BH25" s="69">
        <v>0</v>
      </c>
      <c r="BI25" s="69">
        <v>0</v>
      </c>
      <c r="BJ25" s="69">
        <v>188.89</v>
      </c>
      <c r="BK25" s="69">
        <v>15</v>
      </c>
      <c r="BL25" s="69">
        <v>0</v>
      </c>
      <c r="BM25" s="69">
        <v>0</v>
      </c>
      <c r="BN25" s="69">
        <v>0</v>
      </c>
      <c r="BO25" s="69">
        <v>39</v>
      </c>
      <c r="BP25" s="69">
        <v>0</v>
      </c>
      <c r="BQ25" s="69">
        <v>0</v>
      </c>
      <c r="BR25" s="69">
        <v>600</v>
      </c>
      <c r="BS25" s="69">
        <v>0</v>
      </c>
      <c r="BT25" s="69">
        <v>0</v>
      </c>
      <c r="BU25" s="69">
        <v>0</v>
      </c>
      <c r="BV25" s="69">
        <v>0</v>
      </c>
      <c r="BW25" s="69">
        <v>81</v>
      </c>
      <c r="BX25" s="69">
        <v>0</v>
      </c>
      <c r="BY25" s="69">
        <v>0</v>
      </c>
      <c r="BZ25" s="69">
        <v>0.34</v>
      </c>
    </row>
    <row r="26" spans="1:78" ht="15" customHeight="1" x14ac:dyDescent="0.25">
      <c r="A26" s="16">
        <v>4</v>
      </c>
      <c r="B26" s="17" t="s">
        <v>35</v>
      </c>
      <c r="C26" s="18">
        <f t="shared" si="3"/>
        <v>34</v>
      </c>
      <c r="D26" s="18">
        <f t="shared" si="3"/>
        <v>1</v>
      </c>
      <c r="E26" s="18">
        <f t="shared" si="3"/>
        <v>0</v>
      </c>
      <c r="F26" s="18">
        <f t="shared" si="3"/>
        <v>87705.26</v>
      </c>
      <c r="G26" s="69">
        <v>1</v>
      </c>
      <c r="H26" s="69">
        <v>0</v>
      </c>
      <c r="I26" s="69">
        <v>0</v>
      </c>
      <c r="J26" s="69">
        <v>0</v>
      </c>
      <c r="K26" s="69">
        <v>3</v>
      </c>
      <c r="L26" s="69">
        <v>0</v>
      </c>
      <c r="M26" s="69">
        <v>0</v>
      </c>
      <c r="N26" s="69">
        <v>42370.770000000004</v>
      </c>
      <c r="O26" s="69">
        <v>2</v>
      </c>
      <c r="P26" s="69">
        <v>0</v>
      </c>
      <c r="Q26" s="69">
        <v>0</v>
      </c>
      <c r="R26" s="69">
        <v>220.46</v>
      </c>
      <c r="S26" s="69">
        <v>0</v>
      </c>
      <c r="T26" s="69">
        <v>0</v>
      </c>
      <c r="U26" s="69">
        <v>0</v>
      </c>
      <c r="V26" s="69">
        <v>0</v>
      </c>
      <c r="W26" s="69">
        <v>4</v>
      </c>
      <c r="X26" s="69">
        <v>1</v>
      </c>
      <c r="Y26" s="69">
        <v>0</v>
      </c>
      <c r="Z26" s="69">
        <v>148.18</v>
      </c>
      <c r="AA26" s="69">
        <v>1</v>
      </c>
      <c r="AB26" s="69">
        <v>0</v>
      </c>
      <c r="AC26" s="69">
        <v>0</v>
      </c>
      <c r="AD26" s="69">
        <v>13.82</v>
      </c>
      <c r="AE26" s="69">
        <v>14</v>
      </c>
      <c r="AF26" s="69">
        <v>0</v>
      </c>
      <c r="AG26" s="69">
        <v>0</v>
      </c>
      <c r="AH26" s="69">
        <v>2518.0700000000002</v>
      </c>
      <c r="AI26" s="69">
        <v>3</v>
      </c>
      <c r="AJ26" s="69">
        <v>0</v>
      </c>
      <c r="AK26" s="69">
        <v>0</v>
      </c>
      <c r="AL26" s="69">
        <v>37037.040000000001</v>
      </c>
      <c r="AM26" s="69">
        <v>0</v>
      </c>
      <c r="AN26" s="69">
        <v>0</v>
      </c>
      <c r="AO26" s="69">
        <v>0</v>
      </c>
      <c r="AP26" s="69">
        <v>0</v>
      </c>
      <c r="AQ26" s="69">
        <v>1</v>
      </c>
      <c r="AR26" s="69">
        <v>0</v>
      </c>
      <c r="AS26" s="69">
        <v>0</v>
      </c>
      <c r="AT26" s="69">
        <v>5396.92</v>
      </c>
      <c r="AU26" s="69">
        <v>0</v>
      </c>
      <c r="AV26" s="69">
        <v>0</v>
      </c>
      <c r="AW26" s="69">
        <v>0</v>
      </c>
      <c r="AX26" s="69">
        <v>0</v>
      </c>
      <c r="AY26" s="69">
        <v>0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3</v>
      </c>
      <c r="BL26" s="69">
        <v>0</v>
      </c>
      <c r="BM26" s="69">
        <v>0</v>
      </c>
      <c r="BN26" s="69">
        <v>0</v>
      </c>
      <c r="BO26" s="69">
        <v>2</v>
      </c>
      <c r="BP26" s="69">
        <v>0</v>
      </c>
      <c r="BQ26" s="69">
        <v>0</v>
      </c>
      <c r="BR26" s="69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</row>
    <row r="27" spans="1:78" ht="15" customHeight="1" x14ac:dyDescent="0.25">
      <c r="A27" s="16">
        <v>5</v>
      </c>
      <c r="B27" s="17" t="s">
        <v>36</v>
      </c>
      <c r="C27" s="18">
        <f t="shared" si="3"/>
        <v>196</v>
      </c>
      <c r="D27" s="18">
        <f t="shared" si="3"/>
        <v>17</v>
      </c>
      <c r="E27" s="20">
        <f t="shared" si="3"/>
        <v>0</v>
      </c>
      <c r="F27" s="18">
        <f t="shared" si="3"/>
        <v>93265.392300000007</v>
      </c>
      <c r="G27" s="69">
        <v>13</v>
      </c>
      <c r="H27" s="69">
        <v>0</v>
      </c>
      <c r="I27" s="69">
        <v>0</v>
      </c>
      <c r="J27" s="69">
        <v>27820</v>
      </c>
      <c r="K27" s="69">
        <v>7</v>
      </c>
      <c r="L27" s="69">
        <v>0</v>
      </c>
      <c r="M27" s="69">
        <v>0</v>
      </c>
      <c r="N27" s="69">
        <v>9756.1</v>
      </c>
      <c r="O27" s="69">
        <v>4</v>
      </c>
      <c r="P27" s="69">
        <v>1</v>
      </c>
      <c r="Q27" s="69">
        <v>0</v>
      </c>
      <c r="R27" s="69">
        <v>0</v>
      </c>
      <c r="S27" s="69">
        <v>14</v>
      </c>
      <c r="T27" s="69">
        <v>0</v>
      </c>
      <c r="U27" s="69">
        <v>0</v>
      </c>
      <c r="V27" s="69">
        <v>0</v>
      </c>
      <c r="W27" s="69">
        <v>8</v>
      </c>
      <c r="X27" s="69">
        <v>2</v>
      </c>
      <c r="Y27" s="69">
        <v>0</v>
      </c>
      <c r="Z27" s="69">
        <v>0</v>
      </c>
      <c r="AA27" s="69">
        <v>8</v>
      </c>
      <c r="AB27" s="69">
        <v>0</v>
      </c>
      <c r="AC27" s="69">
        <v>0</v>
      </c>
      <c r="AD27" s="69">
        <v>94.998400000000004</v>
      </c>
      <c r="AE27" s="69">
        <v>35</v>
      </c>
      <c r="AF27" s="69">
        <v>2</v>
      </c>
      <c r="AG27" s="69">
        <v>0</v>
      </c>
      <c r="AH27" s="69">
        <v>20352.155199999997</v>
      </c>
      <c r="AI27" s="69">
        <v>21</v>
      </c>
      <c r="AJ27" s="69">
        <v>0</v>
      </c>
      <c r="AK27" s="69">
        <v>0</v>
      </c>
      <c r="AL27" s="69">
        <v>1769.07</v>
      </c>
      <c r="AM27" s="69">
        <v>8</v>
      </c>
      <c r="AN27" s="69">
        <v>1</v>
      </c>
      <c r="AO27" s="69">
        <v>0</v>
      </c>
      <c r="AP27" s="69">
        <v>24</v>
      </c>
      <c r="AQ27" s="69">
        <v>0</v>
      </c>
      <c r="AR27" s="69">
        <v>0</v>
      </c>
      <c r="AS27" s="69">
        <v>0</v>
      </c>
      <c r="AT27" s="69">
        <v>0</v>
      </c>
      <c r="AU27" s="69">
        <v>2</v>
      </c>
      <c r="AV27" s="69">
        <v>0</v>
      </c>
      <c r="AW27" s="69">
        <v>0</v>
      </c>
      <c r="AX27" s="69">
        <v>0</v>
      </c>
      <c r="AY27" s="69">
        <v>3</v>
      </c>
      <c r="AZ27" s="69">
        <v>0</v>
      </c>
      <c r="BA27" s="69">
        <v>0</v>
      </c>
      <c r="BB27" s="69">
        <v>12.8507</v>
      </c>
      <c r="BC27" s="69">
        <v>0</v>
      </c>
      <c r="BD27" s="69">
        <v>0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4</v>
      </c>
      <c r="BL27" s="69">
        <v>1</v>
      </c>
      <c r="BM27" s="69">
        <v>0</v>
      </c>
      <c r="BN27" s="69">
        <v>238.92</v>
      </c>
      <c r="BO27" s="69">
        <v>60</v>
      </c>
      <c r="BP27" s="69">
        <v>10</v>
      </c>
      <c r="BQ27" s="69">
        <v>0</v>
      </c>
      <c r="BR27" s="69">
        <v>33197.073000000004</v>
      </c>
      <c r="BS27" s="69">
        <v>2</v>
      </c>
      <c r="BT27" s="69">
        <v>0</v>
      </c>
      <c r="BU27" s="69">
        <v>0</v>
      </c>
      <c r="BV27" s="69">
        <v>0</v>
      </c>
      <c r="BW27" s="69">
        <v>7</v>
      </c>
      <c r="BX27" s="69">
        <v>0</v>
      </c>
      <c r="BY27" s="69">
        <v>0</v>
      </c>
      <c r="BZ27" s="69">
        <v>0.22500000000000001</v>
      </c>
    </row>
    <row r="28" spans="1:78" ht="15" customHeight="1" x14ac:dyDescent="0.25">
      <c r="A28" s="16">
        <v>6</v>
      </c>
      <c r="B28" s="17" t="s">
        <v>37</v>
      </c>
      <c r="C28" s="18">
        <f t="shared" si="3"/>
        <v>171</v>
      </c>
      <c r="D28" s="18">
        <f t="shared" si="3"/>
        <v>2</v>
      </c>
      <c r="E28" s="18">
        <f t="shared" si="3"/>
        <v>1</v>
      </c>
      <c r="F28" s="18">
        <f t="shared" si="3"/>
        <v>42512.489000000001</v>
      </c>
      <c r="G28" s="69">
        <v>5</v>
      </c>
      <c r="H28" s="69">
        <v>0</v>
      </c>
      <c r="I28" s="69">
        <v>0</v>
      </c>
      <c r="J28" s="69">
        <v>10739.26</v>
      </c>
      <c r="K28" s="69">
        <v>0</v>
      </c>
      <c r="L28" s="69">
        <v>0</v>
      </c>
      <c r="M28" s="69">
        <v>0</v>
      </c>
      <c r="N28" s="69">
        <v>0</v>
      </c>
      <c r="O28" s="69">
        <v>2</v>
      </c>
      <c r="P28" s="69">
        <v>0</v>
      </c>
      <c r="Q28" s="69">
        <v>0</v>
      </c>
      <c r="R28" s="69">
        <v>0.32</v>
      </c>
      <c r="S28" s="69">
        <v>2</v>
      </c>
      <c r="T28" s="69">
        <v>0</v>
      </c>
      <c r="U28" s="69">
        <v>0</v>
      </c>
      <c r="V28" s="69">
        <v>0</v>
      </c>
      <c r="W28" s="69">
        <v>1</v>
      </c>
      <c r="X28" s="69">
        <v>0</v>
      </c>
      <c r="Y28" s="69">
        <v>0</v>
      </c>
      <c r="Z28" s="69">
        <v>1156</v>
      </c>
      <c r="AA28" s="69">
        <v>9</v>
      </c>
      <c r="AB28" s="69">
        <v>0</v>
      </c>
      <c r="AC28" s="69">
        <v>0</v>
      </c>
      <c r="AD28" s="69">
        <v>161.81</v>
      </c>
      <c r="AE28" s="69">
        <v>12</v>
      </c>
      <c r="AF28" s="69">
        <v>1</v>
      </c>
      <c r="AG28" s="69">
        <v>1</v>
      </c>
      <c r="AH28" s="69">
        <v>1580.93</v>
      </c>
      <c r="AI28" s="69">
        <v>30</v>
      </c>
      <c r="AJ28" s="69">
        <v>1</v>
      </c>
      <c r="AK28" s="69">
        <v>0</v>
      </c>
      <c r="AL28" s="69">
        <v>476.38900000000001</v>
      </c>
      <c r="AM28" s="69">
        <v>1</v>
      </c>
      <c r="AN28" s="69">
        <v>0</v>
      </c>
      <c r="AO28" s="69">
        <v>0</v>
      </c>
      <c r="AP28" s="69">
        <v>0</v>
      </c>
      <c r="AQ28" s="69">
        <v>3</v>
      </c>
      <c r="AR28" s="69">
        <v>0</v>
      </c>
      <c r="AS28" s="69">
        <v>0</v>
      </c>
      <c r="AT28" s="69">
        <v>5.59</v>
      </c>
      <c r="AU28" s="69">
        <v>3</v>
      </c>
      <c r="AV28" s="69">
        <v>0</v>
      </c>
      <c r="AW28" s="69">
        <v>0</v>
      </c>
      <c r="AX28" s="69">
        <v>0</v>
      </c>
      <c r="AY28" s="69">
        <v>0</v>
      </c>
      <c r="AZ28" s="69">
        <v>0</v>
      </c>
      <c r="BA28" s="69">
        <v>0</v>
      </c>
      <c r="BB28" s="69">
        <v>0</v>
      </c>
      <c r="BC28" s="69">
        <v>1</v>
      </c>
      <c r="BD28" s="69">
        <v>0</v>
      </c>
      <c r="BE28" s="69">
        <v>0</v>
      </c>
      <c r="BF28" s="69">
        <v>25</v>
      </c>
      <c r="BG28" s="69">
        <v>5</v>
      </c>
      <c r="BH28" s="69">
        <v>0</v>
      </c>
      <c r="BI28" s="69">
        <v>0</v>
      </c>
      <c r="BJ28" s="69">
        <v>0.67</v>
      </c>
      <c r="BK28" s="69">
        <v>25</v>
      </c>
      <c r="BL28" s="69">
        <v>0</v>
      </c>
      <c r="BM28" s="69">
        <v>0</v>
      </c>
      <c r="BN28" s="69">
        <v>1.8</v>
      </c>
      <c r="BO28" s="69">
        <v>58</v>
      </c>
      <c r="BP28" s="69">
        <v>0</v>
      </c>
      <c r="BQ28" s="69">
        <v>0</v>
      </c>
      <c r="BR28" s="69">
        <v>12191.039999999999</v>
      </c>
      <c r="BS28" s="69">
        <v>0</v>
      </c>
      <c r="BT28" s="69">
        <v>0</v>
      </c>
      <c r="BU28" s="69">
        <v>0</v>
      </c>
      <c r="BV28" s="69">
        <v>0</v>
      </c>
      <c r="BW28" s="69">
        <v>14</v>
      </c>
      <c r="BX28" s="69">
        <v>0</v>
      </c>
      <c r="BY28" s="69">
        <v>0</v>
      </c>
      <c r="BZ28" s="69">
        <v>16173.68</v>
      </c>
    </row>
    <row r="29" spans="1:78" ht="15" customHeight="1" x14ac:dyDescent="0.25">
      <c r="A29" s="21">
        <v>7</v>
      </c>
      <c r="B29" s="17" t="s">
        <v>38</v>
      </c>
      <c r="C29" s="18">
        <f t="shared" si="3"/>
        <v>32</v>
      </c>
      <c r="D29" s="18">
        <f t="shared" si="3"/>
        <v>0</v>
      </c>
      <c r="E29" s="18">
        <f t="shared" si="3"/>
        <v>0</v>
      </c>
      <c r="F29" s="18">
        <f t="shared" si="3"/>
        <v>6972.01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69">
        <v>7</v>
      </c>
      <c r="X29" s="69">
        <v>0</v>
      </c>
      <c r="Y29" s="69">
        <v>0</v>
      </c>
      <c r="Z29" s="69">
        <v>64.099999999999994</v>
      </c>
      <c r="AA29" s="69">
        <v>2</v>
      </c>
      <c r="AB29" s="69">
        <v>0</v>
      </c>
      <c r="AC29" s="69">
        <v>0</v>
      </c>
      <c r="AD29" s="69">
        <v>0</v>
      </c>
      <c r="AE29" s="69">
        <v>1</v>
      </c>
      <c r="AF29" s="69">
        <v>0</v>
      </c>
      <c r="AG29" s="69">
        <v>0</v>
      </c>
      <c r="AH29" s="69">
        <v>0</v>
      </c>
      <c r="AI29" s="69">
        <v>2</v>
      </c>
      <c r="AJ29" s="69">
        <v>0</v>
      </c>
      <c r="AK29" s="69">
        <v>0</v>
      </c>
      <c r="AL29" s="69">
        <v>7.41</v>
      </c>
      <c r="AM29" s="69">
        <v>1</v>
      </c>
      <c r="AN29" s="69">
        <v>0</v>
      </c>
      <c r="AO29" s="69">
        <v>0</v>
      </c>
      <c r="AP29" s="69">
        <v>0</v>
      </c>
      <c r="AQ29" s="69">
        <v>0</v>
      </c>
      <c r="AR29" s="69">
        <v>0</v>
      </c>
      <c r="AS29" s="69">
        <v>0</v>
      </c>
      <c r="AT29" s="69">
        <v>0</v>
      </c>
      <c r="AU29" s="69">
        <v>0</v>
      </c>
      <c r="AV29" s="69">
        <v>0</v>
      </c>
      <c r="AW29" s="69">
        <v>0</v>
      </c>
      <c r="AX29" s="69">
        <v>0</v>
      </c>
      <c r="AY29" s="69">
        <v>0</v>
      </c>
      <c r="AZ29" s="69">
        <v>0</v>
      </c>
      <c r="BA29" s="69">
        <v>0</v>
      </c>
      <c r="BB29" s="69">
        <v>0</v>
      </c>
      <c r="BC29" s="69">
        <v>0</v>
      </c>
      <c r="BD29" s="69">
        <v>0</v>
      </c>
      <c r="BE29" s="69">
        <v>0</v>
      </c>
      <c r="BF29" s="69">
        <v>0</v>
      </c>
      <c r="BG29" s="69">
        <v>0</v>
      </c>
      <c r="BH29" s="69">
        <v>0</v>
      </c>
      <c r="BI29" s="69">
        <v>0</v>
      </c>
      <c r="BJ29" s="69">
        <v>0</v>
      </c>
      <c r="BK29" s="69">
        <v>2</v>
      </c>
      <c r="BL29" s="69">
        <v>0</v>
      </c>
      <c r="BM29" s="69">
        <v>0</v>
      </c>
      <c r="BN29" s="69">
        <v>0</v>
      </c>
      <c r="BO29" s="69">
        <v>15</v>
      </c>
      <c r="BP29" s="69">
        <v>0</v>
      </c>
      <c r="BQ29" s="69">
        <v>0</v>
      </c>
      <c r="BR29" s="69">
        <v>6900.5</v>
      </c>
      <c r="BS29" s="69">
        <v>1</v>
      </c>
      <c r="BT29" s="69">
        <v>0</v>
      </c>
      <c r="BU29" s="69">
        <v>0</v>
      </c>
      <c r="BV29" s="69">
        <v>0</v>
      </c>
      <c r="BW29" s="69">
        <v>1</v>
      </c>
      <c r="BX29" s="69">
        <v>0</v>
      </c>
      <c r="BY29" s="69">
        <v>0</v>
      </c>
      <c r="BZ29" s="69">
        <v>0</v>
      </c>
    </row>
    <row r="30" spans="1:78" ht="15" customHeight="1" x14ac:dyDescent="0.25">
      <c r="A30" s="21">
        <v>8</v>
      </c>
      <c r="B30" s="17" t="s">
        <v>39</v>
      </c>
      <c r="C30" s="18">
        <f t="shared" si="3"/>
        <v>50</v>
      </c>
      <c r="D30" s="18">
        <f t="shared" si="3"/>
        <v>2</v>
      </c>
      <c r="E30" s="18">
        <f t="shared" si="3"/>
        <v>7</v>
      </c>
      <c r="F30" s="18">
        <f t="shared" si="3"/>
        <v>62766.747500000005</v>
      </c>
      <c r="G30" s="69">
        <v>2</v>
      </c>
      <c r="H30" s="69">
        <v>0</v>
      </c>
      <c r="I30" s="69">
        <v>0</v>
      </c>
      <c r="J30" s="69">
        <v>19493.63</v>
      </c>
      <c r="K30" s="69">
        <v>1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69">
        <v>1</v>
      </c>
      <c r="X30" s="69">
        <v>0</v>
      </c>
      <c r="Y30" s="69">
        <v>0</v>
      </c>
      <c r="Z30" s="69">
        <v>0</v>
      </c>
      <c r="AA30" s="69">
        <v>6</v>
      </c>
      <c r="AB30" s="69">
        <v>0</v>
      </c>
      <c r="AC30" s="69">
        <v>0</v>
      </c>
      <c r="AD30" s="69">
        <v>22.1</v>
      </c>
      <c r="AE30" s="69">
        <v>5</v>
      </c>
      <c r="AF30" s="69">
        <v>1</v>
      </c>
      <c r="AG30" s="69">
        <v>1</v>
      </c>
      <c r="AH30" s="69">
        <v>26415.9</v>
      </c>
      <c r="AI30" s="69">
        <v>7</v>
      </c>
      <c r="AJ30" s="69">
        <v>0</v>
      </c>
      <c r="AK30" s="69">
        <v>0</v>
      </c>
      <c r="AL30" s="69">
        <v>10384.6</v>
      </c>
      <c r="AM30" s="69">
        <v>0</v>
      </c>
      <c r="AN30" s="69">
        <v>0</v>
      </c>
      <c r="AO30" s="69">
        <v>0</v>
      </c>
      <c r="AP30" s="69">
        <v>0</v>
      </c>
      <c r="AQ30" s="69">
        <v>0</v>
      </c>
      <c r="AR30" s="69">
        <v>0</v>
      </c>
      <c r="AS30" s="69">
        <v>0</v>
      </c>
      <c r="AT30" s="69">
        <v>0</v>
      </c>
      <c r="AU30" s="69">
        <v>0</v>
      </c>
      <c r="AV30" s="69">
        <v>0</v>
      </c>
      <c r="AW30" s="69">
        <v>0</v>
      </c>
      <c r="AX30" s="69">
        <v>0</v>
      </c>
      <c r="AY30" s="69">
        <v>0</v>
      </c>
      <c r="AZ30" s="69">
        <v>0</v>
      </c>
      <c r="BA30" s="69">
        <v>0</v>
      </c>
      <c r="BB30" s="69">
        <v>0</v>
      </c>
      <c r="BC30" s="69">
        <v>0</v>
      </c>
      <c r="BD30" s="69">
        <v>0</v>
      </c>
      <c r="BE30" s="69">
        <v>0</v>
      </c>
      <c r="BF30" s="69">
        <v>0</v>
      </c>
      <c r="BG30" s="69">
        <v>1</v>
      </c>
      <c r="BH30" s="69">
        <v>0</v>
      </c>
      <c r="BI30" s="69">
        <v>0</v>
      </c>
      <c r="BJ30" s="69">
        <v>0</v>
      </c>
      <c r="BK30" s="69">
        <v>0</v>
      </c>
      <c r="BL30" s="69">
        <v>0</v>
      </c>
      <c r="BM30" s="69">
        <v>0</v>
      </c>
      <c r="BN30" s="69">
        <v>0</v>
      </c>
      <c r="BO30" s="69">
        <v>26</v>
      </c>
      <c r="BP30" s="69">
        <v>1</v>
      </c>
      <c r="BQ30" s="69">
        <v>6</v>
      </c>
      <c r="BR30" s="69">
        <v>6450.5174999999999</v>
      </c>
      <c r="BS30" s="69">
        <v>1</v>
      </c>
      <c r="BT30" s="69">
        <v>0</v>
      </c>
      <c r="BU30" s="69">
        <v>0</v>
      </c>
      <c r="BV30" s="69">
        <v>0</v>
      </c>
      <c r="BW30" s="69">
        <v>0</v>
      </c>
      <c r="BX30" s="69">
        <v>0</v>
      </c>
      <c r="BY30" s="69">
        <v>0</v>
      </c>
      <c r="BZ30" s="69">
        <v>0</v>
      </c>
    </row>
    <row r="31" spans="1:78" ht="16.5" customHeight="1" x14ac:dyDescent="0.25">
      <c r="A31" s="21">
        <v>9</v>
      </c>
      <c r="B31" s="19" t="s">
        <v>40</v>
      </c>
      <c r="C31" s="18">
        <f t="shared" si="3"/>
        <v>123</v>
      </c>
      <c r="D31" s="18">
        <f t="shared" si="3"/>
        <v>0</v>
      </c>
      <c r="E31" s="18">
        <f t="shared" si="3"/>
        <v>0</v>
      </c>
      <c r="F31" s="18">
        <f t="shared" si="3"/>
        <v>6972.2699999999995</v>
      </c>
      <c r="G31" s="69">
        <v>1</v>
      </c>
      <c r="H31" s="69">
        <v>0</v>
      </c>
      <c r="I31" s="69">
        <v>0</v>
      </c>
      <c r="J31" s="69">
        <v>241.78</v>
      </c>
      <c r="K31" s="69">
        <v>4</v>
      </c>
      <c r="L31" s="69">
        <v>0</v>
      </c>
      <c r="M31" s="69">
        <v>0</v>
      </c>
      <c r="N31" s="69">
        <v>911.2</v>
      </c>
      <c r="O31" s="69">
        <v>2</v>
      </c>
      <c r="P31" s="69">
        <v>0</v>
      </c>
      <c r="Q31" s="69">
        <v>0</v>
      </c>
      <c r="R31" s="69">
        <v>25.13</v>
      </c>
      <c r="S31" s="69">
        <v>0</v>
      </c>
      <c r="T31" s="69">
        <v>0</v>
      </c>
      <c r="U31" s="69">
        <v>0</v>
      </c>
      <c r="V31" s="69">
        <v>0</v>
      </c>
      <c r="W31" s="69">
        <v>1</v>
      </c>
      <c r="X31" s="69">
        <v>0</v>
      </c>
      <c r="Y31" s="69">
        <v>0</v>
      </c>
      <c r="Z31" s="69">
        <v>20</v>
      </c>
      <c r="AA31" s="69">
        <v>9</v>
      </c>
      <c r="AB31" s="69">
        <v>0</v>
      </c>
      <c r="AC31" s="69">
        <v>0</v>
      </c>
      <c r="AD31" s="69">
        <v>8.32</v>
      </c>
      <c r="AE31" s="69">
        <v>1</v>
      </c>
      <c r="AF31" s="69">
        <v>0</v>
      </c>
      <c r="AG31" s="69">
        <v>0</v>
      </c>
      <c r="AH31" s="69">
        <v>10</v>
      </c>
      <c r="AI31" s="69">
        <v>10</v>
      </c>
      <c r="AJ31" s="69">
        <v>0</v>
      </c>
      <c r="AK31" s="69">
        <v>0</v>
      </c>
      <c r="AL31" s="69">
        <v>352.75</v>
      </c>
      <c r="AM31" s="69">
        <v>2</v>
      </c>
      <c r="AN31" s="69">
        <v>0</v>
      </c>
      <c r="AO31" s="69">
        <v>0</v>
      </c>
      <c r="AP31" s="69">
        <v>141.31</v>
      </c>
      <c r="AQ31" s="69">
        <v>0</v>
      </c>
      <c r="AR31" s="69">
        <v>0</v>
      </c>
      <c r="AS31" s="69">
        <v>0</v>
      </c>
      <c r="AT31" s="69">
        <v>0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</v>
      </c>
      <c r="BC31" s="69">
        <v>0</v>
      </c>
      <c r="BD31" s="69">
        <v>0</v>
      </c>
      <c r="BE31" s="69">
        <v>0</v>
      </c>
      <c r="BF31" s="69">
        <v>0</v>
      </c>
      <c r="BG31" s="69">
        <v>0</v>
      </c>
      <c r="BH31" s="69">
        <v>0</v>
      </c>
      <c r="BI31" s="69">
        <v>0</v>
      </c>
      <c r="BJ31" s="69">
        <v>0</v>
      </c>
      <c r="BK31" s="69">
        <v>12</v>
      </c>
      <c r="BL31" s="69">
        <v>0</v>
      </c>
      <c r="BM31" s="69">
        <v>0</v>
      </c>
      <c r="BN31" s="69">
        <v>20</v>
      </c>
      <c r="BO31" s="69">
        <v>79</v>
      </c>
      <c r="BP31" s="69">
        <v>0</v>
      </c>
      <c r="BQ31" s="69">
        <v>0</v>
      </c>
      <c r="BR31" s="69">
        <v>5237.7</v>
      </c>
      <c r="BS31" s="69">
        <v>0</v>
      </c>
      <c r="BT31" s="69">
        <v>0</v>
      </c>
      <c r="BU31" s="69">
        <v>0</v>
      </c>
      <c r="BV31" s="69">
        <v>0</v>
      </c>
      <c r="BW31" s="69">
        <v>2</v>
      </c>
      <c r="BX31" s="69">
        <v>0</v>
      </c>
      <c r="BY31" s="69">
        <v>0</v>
      </c>
      <c r="BZ31" s="69">
        <v>4.08</v>
      </c>
    </row>
    <row r="32" spans="1:78" ht="15.75" customHeight="1" x14ac:dyDescent="0.25">
      <c r="A32" s="28"/>
      <c r="B32" s="71" t="s">
        <v>41</v>
      </c>
      <c r="C32" s="18">
        <f>C31+C30+C29+C28+C27+C26+C25+C24+C23</f>
        <v>1284</v>
      </c>
      <c r="D32" s="18">
        <f t="shared" ref="D32:BO32" si="4">D31+D30+D29+D28+D27+D26+D25+D24+D23</f>
        <v>26</v>
      </c>
      <c r="E32" s="20">
        <f t="shared" si="4"/>
        <v>8</v>
      </c>
      <c r="F32" s="18">
        <f t="shared" si="4"/>
        <v>4092380.1488000001</v>
      </c>
      <c r="G32" s="18">
        <f t="shared" si="4"/>
        <v>69</v>
      </c>
      <c r="H32" s="18">
        <f t="shared" si="4"/>
        <v>0</v>
      </c>
      <c r="I32" s="18">
        <f t="shared" si="4"/>
        <v>0</v>
      </c>
      <c r="J32" s="18">
        <f t="shared" si="4"/>
        <v>1688130.71</v>
      </c>
      <c r="K32" s="18">
        <f t="shared" si="4"/>
        <v>36</v>
      </c>
      <c r="L32" s="18">
        <f t="shared" si="4"/>
        <v>0</v>
      </c>
      <c r="M32" s="18">
        <f t="shared" si="4"/>
        <v>0</v>
      </c>
      <c r="N32" s="18">
        <f t="shared" si="4"/>
        <v>1190952.8400000001</v>
      </c>
      <c r="O32" s="18">
        <f t="shared" si="4"/>
        <v>41</v>
      </c>
      <c r="P32" s="18">
        <f t="shared" si="4"/>
        <v>2</v>
      </c>
      <c r="Q32" s="18">
        <f t="shared" si="4"/>
        <v>0</v>
      </c>
      <c r="R32" s="18">
        <f t="shared" si="4"/>
        <v>34437.659999999996</v>
      </c>
      <c r="S32" s="18">
        <f t="shared" si="4"/>
        <v>26</v>
      </c>
      <c r="T32" s="18">
        <f t="shared" si="4"/>
        <v>0</v>
      </c>
      <c r="U32" s="18">
        <f t="shared" si="4"/>
        <v>0</v>
      </c>
      <c r="V32" s="18">
        <f t="shared" si="4"/>
        <v>15632.11</v>
      </c>
      <c r="W32" s="18">
        <f t="shared" si="4"/>
        <v>44</v>
      </c>
      <c r="X32" s="18">
        <f t="shared" si="4"/>
        <v>3</v>
      </c>
      <c r="Y32" s="18">
        <f t="shared" si="4"/>
        <v>0</v>
      </c>
      <c r="Z32" s="18">
        <f t="shared" si="4"/>
        <v>103840.78</v>
      </c>
      <c r="AA32" s="18">
        <f t="shared" si="4"/>
        <v>70</v>
      </c>
      <c r="AB32" s="18">
        <f t="shared" si="4"/>
        <v>1</v>
      </c>
      <c r="AC32" s="18">
        <f t="shared" si="4"/>
        <v>0</v>
      </c>
      <c r="AD32" s="18">
        <f t="shared" si="4"/>
        <v>38440.008400000006</v>
      </c>
      <c r="AE32" s="18">
        <f t="shared" si="4"/>
        <v>159</v>
      </c>
      <c r="AF32" s="18">
        <f t="shared" si="4"/>
        <v>5</v>
      </c>
      <c r="AG32" s="18">
        <f t="shared" si="4"/>
        <v>2</v>
      </c>
      <c r="AH32" s="18">
        <f t="shared" si="4"/>
        <v>145651.62520000001</v>
      </c>
      <c r="AI32" s="18">
        <f t="shared" si="4"/>
        <v>251</v>
      </c>
      <c r="AJ32" s="18">
        <f t="shared" si="4"/>
        <v>2</v>
      </c>
      <c r="AK32" s="18">
        <f t="shared" si="4"/>
        <v>0</v>
      </c>
      <c r="AL32" s="18">
        <f t="shared" si="4"/>
        <v>436728.00900000002</v>
      </c>
      <c r="AM32" s="18">
        <f t="shared" si="4"/>
        <v>22</v>
      </c>
      <c r="AN32" s="18">
        <f t="shared" si="4"/>
        <v>1</v>
      </c>
      <c r="AO32" s="18">
        <f t="shared" si="4"/>
        <v>0</v>
      </c>
      <c r="AP32" s="18">
        <f t="shared" si="4"/>
        <v>188.51</v>
      </c>
      <c r="AQ32" s="18">
        <f t="shared" si="4"/>
        <v>20</v>
      </c>
      <c r="AR32" s="18">
        <f t="shared" si="4"/>
        <v>0</v>
      </c>
      <c r="AS32" s="18">
        <f t="shared" si="4"/>
        <v>0</v>
      </c>
      <c r="AT32" s="18">
        <f t="shared" si="4"/>
        <v>6581.09</v>
      </c>
      <c r="AU32" s="18">
        <f t="shared" si="4"/>
        <v>7</v>
      </c>
      <c r="AV32" s="18">
        <f t="shared" si="4"/>
        <v>0</v>
      </c>
      <c r="AW32" s="18">
        <f t="shared" si="4"/>
        <v>0</v>
      </c>
      <c r="AX32" s="18">
        <f t="shared" si="4"/>
        <v>14.52</v>
      </c>
      <c r="AY32" s="18">
        <f t="shared" si="4"/>
        <v>6</v>
      </c>
      <c r="AZ32" s="18">
        <f t="shared" si="4"/>
        <v>0</v>
      </c>
      <c r="BA32" s="18">
        <f t="shared" si="4"/>
        <v>0</v>
      </c>
      <c r="BB32" s="18">
        <f t="shared" si="4"/>
        <v>2984.7507000000001</v>
      </c>
      <c r="BC32" s="18">
        <f t="shared" si="4"/>
        <v>4</v>
      </c>
      <c r="BD32" s="18">
        <f t="shared" si="4"/>
        <v>0</v>
      </c>
      <c r="BE32" s="18">
        <f t="shared" si="4"/>
        <v>0</v>
      </c>
      <c r="BF32" s="18">
        <f t="shared" si="4"/>
        <v>1519.5</v>
      </c>
      <c r="BG32" s="18">
        <f t="shared" si="4"/>
        <v>12</v>
      </c>
      <c r="BH32" s="18">
        <f t="shared" si="4"/>
        <v>0</v>
      </c>
      <c r="BI32" s="18">
        <f t="shared" si="4"/>
        <v>0</v>
      </c>
      <c r="BJ32" s="18">
        <f t="shared" si="4"/>
        <v>2849.12</v>
      </c>
      <c r="BK32" s="18">
        <f t="shared" si="4"/>
        <v>101</v>
      </c>
      <c r="BL32" s="18">
        <f t="shared" si="4"/>
        <v>1</v>
      </c>
      <c r="BM32" s="18">
        <f t="shared" si="4"/>
        <v>0</v>
      </c>
      <c r="BN32" s="18">
        <f t="shared" si="4"/>
        <v>51423.29</v>
      </c>
      <c r="BO32" s="18">
        <f t="shared" si="4"/>
        <v>298</v>
      </c>
      <c r="BP32" s="18">
        <f t="shared" ref="BP32:BZ32" si="5">BP31+BP30+BP29+BP28+BP27+BP26+BP25+BP24+BP23</f>
        <v>11</v>
      </c>
      <c r="BQ32" s="18">
        <f t="shared" si="5"/>
        <v>6</v>
      </c>
      <c r="BR32" s="18">
        <f t="shared" si="5"/>
        <v>65305.030500000001</v>
      </c>
      <c r="BS32" s="18">
        <f t="shared" si="5"/>
        <v>11</v>
      </c>
      <c r="BT32" s="18">
        <f t="shared" si="5"/>
        <v>0</v>
      </c>
      <c r="BU32" s="18">
        <f t="shared" si="5"/>
        <v>0</v>
      </c>
      <c r="BV32" s="18">
        <f t="shared" si="5"/>
        <v>291453.34999999998</v>
      </c>
      <c r="BW32" s="18">
        <f t="shared" si="5"/>
        <v>107</v>
      </c>
      <c r="BX32" s="18">
        <f t="shared" si="5"/>
        <v>0</v>
      </c>
      <c r="BY32" s="18">
        <f t="shared" si="5"/>
        <v>0</v>
      </c>
      <c r="BZ32" s="18">
        <f t="shared" si="5"/>
        <v>16247.245000000001</v>
      </c>
    </row>
    <row r="33" spans="1:78" ht="15" customHeight="1" thickBot="1" x14ac:dyDescent="0.3">
      <c r="A33" s="1"/>
      <c r="B33" s="2" t="s">
        <v>46</v>
      </c>
      <c r="C33" s="46" t="s">
        <v>1</v>
      </c>
      <c r="D33" s="47"/>
      <c r="E33" s="47"/>
      <c r="F33" s="9"/>
      <c r="G33" s="50" t="s">
        <v>2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 t="s">
        <v>3</v>
      </c>
      <c r="X33" s="51"/>
      <c r="Y33" s="51"/>
      <c r="Z33" s="51"/>
      <c r="AA33" s="51"/>
      <c r="AB33" s="51"/>
      <c r="AC33" s="51"/>
      <c r="AD33" s="51"/>
      <c r="AE33" s="53" t="s">
        <v>4</v>
      </c>
      <c r="AF33" s="51"/>
      <c r="AG33" s="51"/>
      <c r="AH33" s="51"/>
      <c r="AI33" s="51"/>
      <c r="AJ33" s="51"/>
      <c r="AK33" s="51"/>
      <c r="AL33" s="51"/>
      <c r="AM33" s="54" t="s">
        <v>5</v>
      </c>
      <c r="AN33" s="54"/>
      <c r="AO33" s="54"/>
      <c r="AP33" s="55"/>
      <c r="AQ33" s="55"/>
      <c r="AR33" s="55"/>
      <c r="AS33" s="55"/>
      <c r="AT33" s="55"/>
      <c r="AU33" s="53" t="s">
        <v>6</v>
      </c>
      <c r="AV33" s="53"/>
      <c r="AW33" s="53"/>
      <c r="AX33" s="53"/>
      <c r="AY33" s="55"/>
      <c r="AZ33" s="55"/>
      <c r="BA33" s="55"/>
      <c r="BB33" s="55"/>
      <c r="BC33" s="56" t="s">
        <v>7</v>
      </c>
      <c r="BD33" s="57"/>
      <c r="BE33" s="57"/>
      <c r="BF33" s="57"/>
      <c r="BG33" s="57"/>
      <c r="BH33" s="57"/>
      <c r="BI33" s="57"/>
      <c r="BJ33" s="58"/>
      <c r="BK33" s="53" t="s">
        <v>8</v>
      </c>
      <c r="BL33" s="59"/>
      <c r="BM33" s="59"/>
      <c r="BN33" s="59"/>
      <c r="BO33" s="59"/>
      <c r="BP33" s="59"/>
      <c r="BQ33" s="59"/>
      <c r="BR33" s="59"/>
      <c r="BS33" s="53" t="s">
        <v>9</v>
      </c>
      <c r="BT33" s="59"/>
      <c r="BU33" s="59"/>
      <c r="BV33" s="59"/>
      <c r="BW33" s="59"/>
      <c r="BX33" s="59"/>
      <c r="BY33" s="59"/>
      <c r="BZ33" s="59"/>
    </row>
    <row r="34" spans="1:78" ht="14.25" customHeight="1" x14ac:dyDescent="0.25">
      <c r="A34" s="43" t="s">
        <v>10</v>
      </c>
      <c r="B34" s="43" t="s">
        <v>11</v>
      </c>
      <c r="C34" s="48"/>
      <c r="D34" s="49"/>
      <c r="E34" s="49"/>
      <c r="F34" s="10"/>
      <c r="G34" s="60" t="s">
        <v>12</v>
      </c>
      <c r="H34" s="59"/>
      <c r="I34" s="59"/>
      <c r="J34" s="59"/>
      <c r="K34" s="61" t="s">
        <v>13</v>
      </c>
      <c r="L34" s="59"/>
      <c r="M34" s="59"/>
      <c r="N34" s="59"/>
      <c r="O34" s="61" t="s">
        <v>14</v>
      </c>
      <c r="P34" s="59"/>
      <c r="Q34" s="59"/>
      <c r="R34" s="59"/>
      <c r="S34" s="62" t="s">
        <v>15</v>
      </c>
      <c r="T34" s="59"/>
      <c r="U34" s="59"/>
      <c r="V34" s="59"/>
      <c r="W34" s="62" t="s">
        <v>16</v>
      </c>
      <c r="X34" s="59"/>
      <c r="Y34" s="59"/>
      <c r="Z34" s="59"/>
      <c r="AA34" s="61" t="s">
        <v>17</v>
      </c>
      <c r="AB34" s="59"/>
      <c r="AC34" s="59"/>
      <c r="AD34" s="59"/>
      <c r="AE34" s="62" t="s">
        <v>18</v>
      </c>
      <c r="AF34" s="59"/>
      <c r="AG34" s="59"/>
      <c r="AH34" s="59"/>
      <c r="AI34" s="61" t="s">
        <v>17</v>
      </c>
      <c r="AJ34" s="59"/>
      <c r="AK34" s="59"/>
      <c r="AL34" s="59"/>
      <c r="AM34" s="62" t="s">
        <v>19</v>
      </c>
      <c r="AN34" s="62"/>
      <c r="AO34" s="62"/>
      <c r="AP34" s="62"/>
      <c r="AQ34" s="61" t="s">
        <v>17</v>
      </c>
      <c r="AR34" s="61"/>
      <c r="AS34" s="61"/>
      <c r="AT34" s="59"/>
      <c r="AU34" s="62" t="s">
        <v>20</v>
      </c>
      <c r="AV34" s="62"/>
      <c r="AW34" s="62"/>
      <c r="AX34" s="62"/>
      <c r="AY34" s="61" t="s">
        <v>17</v>
      </c>
      <c r="AZ34" s="61"/>
      <c r="BA34" s="61"/>
      <c r="BB34" s="59"/>
      <c r="BC34" s="62" t="s">
        <v>21</v>
      </c>
      <c r="BD34" s="59"/>
      <c r="BE34" s="59"/>
      <c r="BF34" s="59"/>
      <c r="BG34" s="61" t="s">
        <v>17</v>
      </c>
      <c r="BH34" s="59"/>
      <c r="BI34" s="59"/>
      <c r="BJ34" s="59"/>
      <c r="BK34" s="62" t="s">
        <v>22</v>
      </c>
      <c r="BL34" s="59"/>
      <c r="BM34" s="59"/>
      <c r="BN34" s="59"/>
      <c r="BO34" s="61" t="s">
        <v>17</v>
      </c>
      <c r="BP34" s="59"/>
      <c r="BQ34" s="59"/>
      <c r="BR34" s="59"/>
      <c r="BS34" s="62" t="s">
        <v>23</v>
      </c>
      <c r="BT34" s="66"/>
      <c r="BU34" s="66"/>
      <c r="BV34" s="66"/>
      <c r="BW34" s="61" t="s">
        <v>17</v>
      </c>
      <c r="BX34" s="59"/>
      <c r="BY34" s="59"/>
      <c r="BZ34" s="59"/>
    </row>
    <row r="35" spans="1:78" ht="29.25" customHeight="1" x14ac:dyDescent="0.25">
      <c r="A35" s="44"/>
      <c r="B35" s="44"/>
      <c r="C35" s="63" t="s">
        <v>24</v>
      </c>
      <c r="D35" s="64" t="s">
        <v>25</v>
      </c>
      <c r="E35" s="65"/>
      <c r="F35" s="35" t="s">
        <v>26</v>
      </c>
      <c r="G35" s="39" t="s">
        <v>27</v>
      </c>
      <c r="H35" s="37" t="s">
        <v>28</v>
      </c>
      <c r="I35" s="38"/>
      <c r="J35" s="35" t="s">
        <v>26</v>
      </c>
      <c r="K35" s="41" t="s">
        <v>27</v>
      </c>
      <c r="L35" s="37" t="s">
        <v>28</v>
      </c>
      <c r="M35" s="38"/>
      <c r="N35" s="35" t="s">
        <v>26</v>
      </c>
      <c r="O35" s="35" t="s">
        <v>27</v>
      </c>
      <c r="P35" s="37" t="s">
        <v>28</v>
      </c>
      <c r="Q35" s="38"/>
      <c r="R35" s="35" t="s">
        <v>26</v>
      </c>
      <c r="S35" s="35" t="s">
        <v>27</v>
      </c>
      <c r="T35" s="37" t="s">
        <v>28</v>
      </c>
      <c r="U35" s="38"/>
      <c r="V35" s="35" t="s">
        <v>26</v>
      </c>
      <c r="W35" s="35" t="s">
        <v>27</v>
      </c>
      <c r="X35" s="37" t="s">
        <v>28</v>
      </c>
      <c r="Y35" s="38"/>
      <c r="Z35" s="35" t="s">
        <v>26</v>
      </c>
      <c r="AA35" s="35" t="s">
        <v>27</v>
      </c>
      <c r="AB35" s="37" t="s">
        <v>28</v>
      </c>
      <c r="AC35" s="38"/>
      <c r="AD35" s="35" t="s">
        <v>26</v>
      </c>
      <c r="AE35" s="35" t="s">
        <v>27</v>
      </c>
      <c r="AF35" s="37" t="s">
        <v>28</v>
      </c>
      <c r="AG35" s="38"/>
      <c r="AH35" s="35" t="s">
        <v>26</v>
      </c>
      <c r="AI35" s="35" t="s">
        <v>27</v>
      </c>
      <c r="AJ35" s="37" t="s">
        <v>28</v>
      </c>
      <c r="AK35" s="38"/>
      <c r="AL35" s="35" t="s">
        <v>26</v>
      </c>
      <c r="AM35" s="35" t="s">
        <v>27</v>
      </c>
      <c r="AN35" s="37" t="s">
        <v>28</v>
      </c>
      <c r="AO35" s="38"/>
      <c r="AP35" s="35" t="s">
        <v>26</v>
      </c>
      <c r="AQ35" s="35" t="s">
        <v>27</v>
      </c>
      <c r="AR35" s="37" t="s">
        <v>28</v>
      </c>
      <c r="AS35" s="38"/>
      <c r="AT35" s="35" t="s">
        <v>26</v>
      </c>
      <c r="AU35" s="35" t="s">
        <v>27</v>
      </c>
      <c r="AV35" s="37" t="s">
        <v>28</v>
      </c>
      <c r="AW35" s="38"/>
      <c r="AX35" s="35" t="s">
        <v>26</v>
      </c>
      <c r="AY35" s="35" t="s">
        <v>27</v>
      </c>
      <c r="AZ35" s="37" t="s">
        <v>28</v>
      </c>
      <c r="BA35" s="38"/>
      <c r="BB35" s="35" t="s">
        <v>26</v>
      </c>
      <c r="BC35" s="35" t="s">
        <v>27</v>
      </c>
      <c r="BD35" s="37" t="s">
        <v>28</v>
      </c>
      <c r="BE35" s="38"/>
      <c r="BF35" s="35" t="s">
        <v>26</v>
      </c>
      <c r="BG35" s="35" t="s">
        <v>27</v>
      </c>
      <c r="BH35" s="37" t="s">
        <v>28</v>
      </c>
      <c r="BI35" s="38"/>
      <c r="BJ35" s="35" t="s">
        <v>26</v>
      </c>
      <c r="BK35" s="35" t="s">
        <v>27</v>
      </c>
      <c r="BL35" s="37" t="s">
        <v>28</v>
      </c>
      <c r="BM35" s="38"/>
      <c r="BN35" s="35" t="s">
        <v>26</v>
      </c>
      <c r="BO35" s="35" t="s">
        <v>27</v>
      </c>
      <c r="BP35" s="37" t="s">
        <v>28</v>
      </c>
      <c r="BQ35" s="38"/>
      <c r="BR35" s="35" t="s">
        <v>29</v>
      </c>
      <c r="BS35" s="35" t="s">
        <v>27</v>
      </c>
      <c r="BT35" s="37" t="s">
        <v>28</v>
      </c>
      <c r="BU35" s="38"/>
      <c r="BV35" s="35" t="s">
        <v>26</v>
      </c>
      <c r="BW35" s="35" t="s">
        <v>27</v>
      </c>
      <c r="BX35" s="37" t="s">
        <v>28</v>
      </c>
      <c r="BY35" s="38"/>
      <c r="BZ35" s="35" t="s">
        <v>26</v>
      </c>
    </row>
    <row r="36" spans="1:78" ht="56.25" customHeight="1" thickBot="1" x14ac:dyDescent="0.3">
      <c r="A36" s="45"/>
      <c r="B36" s="45"/>
      <c r="C36" s="42"/>
      <c r="D36" s="12" t="s">
        <v>30</v>
      </c>
      <c r="E36" s="34" t="s">
        <v>31</v>
      </c>
      <c r="F36" s="36"/>
      <c r="G36" s="40"/>
      <c r="H36" s="13" t="s">
        <v>30</v>
      </c>
      <c r="I36" s="13" t="s">
        <v>31</v>
      </c>
      <c r="J36" s="36"/>
      <c r="K36" s="42"/>
      <c r="L36" s="13" t="s">
        <v>30</v>
      </c>
      <c r="M36" s="13" t="s">
        <v>31</v>
      </c>
      <c r="N36" s="36"/>
      <c r="O36" s="36"/>
      <c r="P36" s="13" t="s">
        <v>30</v>
      </c>
      <c r="Q36" s="13" t="s">
        <v>31</v>
      </c>
      <c r="R36" s="36"/>
      <c r="S36" s="36"/>
      <c r="T36" s="13" t="s">
        <v>30</v>
      </c>
      <c r="U36" s="13" t="s">
        <v>31</v>
      </c>
      <c r="V36" s="36"/>
      <c r="W36" s="36"/>
      <c r="X36" s="13" t="s">
        <v>30</v>
      </c>
      <c r="Y36" s="13" t="s">
        <v>31</v>
      </c>
      <c r="Z36" s="36"/>
      <c r="AA36" s="36"/>
      <c r="AB36" s="13" t="s">
        <v>30</v>
      </c>
      <c r="AC36" s="13" t="s">
        <v>31</v>
      </c>
      <c r="AD36" s="36"/>
      <c r="AE36" s="36"/>
      <c r="AF36" s="13" t="s">
        <v>30</v>
      </c>
      <c r="AG36" s="13" t="s">
        <v>31</v>
      </c>
      <c r="AH36" s="36"/>
      <c r="AI36" s="36"/>
      <c r="AJ36" s="13" t="s">
        <v>30</v>
      </c>
      <c r="AK36" s="13" t="s">
        <v>31</v>
      </c>
      <c r="AL36" s="36"/>
      <c r="AM36" s="36"/>
      <c r="AN36" s="13" t="s">
        <v>30</v>
      </c>
      <c r="AO36" s="13" t="s">
        <v>31</v>
      </c>
      <c r="AP36" s="36"/>
      <c r="AQ36" s="36"/>
      <c r="AR36" s="13" t="s">
        <v>30</v>
      </c>
      <c r="AS36" s="13" t="s">
        <v>31</v>
      </c>
      <c r="AT36" s="36"/>
      <c r="AU36" s="36"/>
      <c r="AV36" s="13" t="s">
        <v>30</v>
      </c>
      <c r="AW36" s="13" t="s">
        <v>31</v>
      </c>
      <c r="AX36" s="36"/>
      <c r="AY36" s="36"/>
      <c r="AZ36" s="13" t="s">
        <v>30</v>
      </c>
      <c r="BA36" s="13" t="s">
        <v>31</v>
      </c>
      <c r="BB36" s="36"/>
      <c r="BC36" s="36"/>
      <c r="BD36" s="13" t="s">
        <v>30</v>
      </c>
      <c r="BE36" s="13" t="s">
        <v>31</v>
      </c>
      <c r="BF36" s="36"/>
      <c r="BG36" s="36"/>
      <c r="BH36" s="13" t="s">
        <v>30</v>
      </c>
      <c r="BI36" s="13" t="s">
        <v>31</v>
      </c>
      <c r="BJ36" s="36"/>
      <c r="BK36" s="36"/>
      <c r="BL36" s="13" t="s">
        <v>30</v>
      </c>
      <c r="BM36" s="13" t="s">
        <v>31</v>
      </c>
      <c r="BN36" s="36"/>
      <c r="BO36" s="36"/>
      <c r="BP36" s="13" t="s">
        <v>30</v>
      </c>
      <c r="BQ36" s="13" t="s">
        <v>31</v>
      </c>
      <c r="BR36" s="36"/>
      <c r="BS36" s="36"/>
      <c r="BT36" s="13" t="s">
        <v>30</v>
      </c>
      <c r="BU36" s="13" t="s">
        <v>31</v>
      </c>
      <c r="BV36" s="36"/>
      <c r="BW36" s="36"/>
      <c r="BX36" s="13" t="s">
        <v>30</v>
      </c>
      <c r="BY36" s="13" t="s">
        <v>31</v>
      </c>
      <c r="BZ36" s="36"/>
    </row>
    <row r="37" spans="1:78" ht="15" customHeight="1" x14ac:dyDescent="0.25">
      <c r="A37" s="14">
        <v>1</v>
      </c>
      <c r="B37" s="14">
        <v>2</v>
      </c>
      <c r="C37" s="14">
        <v>3</v>
      </c>
      <c r="D37" s="14">
        <v>4</v>
      </c>
      <c r="E37" s="14">
        <v>5</v>
      </c>
      <c r="F37" s="15"/>
      <c r="G37" s="14">
        <v>7</v>
      </c>
      <c r="H37" s="14">
        <v>8</v>
      </c>
      <c r="I37" s="14">
        <v>9</v>
      </c>
      <c r="J37" s="14">
        <v>10</v>
      </c>
      <c r="K37" s="14">
        <v>11</v>
      </c>
      <c r="L37" s="14">
        <v>12</v>
      </c>
      <c r="M37" s="14">
        <v>13</v>
      </c>
      <c r="N37" s="14">
        <v>14</v>
      </c>
      <c r="O37" s="14">
        <v>15</v>
      </c>
      <c r="P37" s="14">
        <v>16</v>
      </c>
      <c r="Q37" s="14">
        <v>17</v>
      </c>
      <c r="R37" s="14">
        <v>18</v>
      </c>
      <c r="S37" s="14">
        <v>19</v>
      </c>
      <c r="T37" s="14">
        <v>20</v>
      </c>
      <c r="U37" s="14">
        <v>21</v>
      </c>
      <c r="V37" s="14">
        <v>22</v>
      </c>
      <c r="W37" s="14">
        <v>23</v>
      </c>
      <c r="X37" s="14">
        <v>24</v>
      </c>
      <c r="Y37" s="14">
        <v>25</v>
      </c>
      <c r="Z37" s="14">
        <v>26</v>
      </c>
      <c r="AA37" s="14">
        <v>27</v>
      </c>
      <c r="AB37" s="14">
        <v>28</v>
      </c>
      <c r="AC37" s="14">
        <v>29</v>
      </c>
      <c r="AD37" s="14">
        <v>30</v>
      </c>
      <c r="AE37" s="14">
        <v>31</v>
      </c>
      <c r="AF37" s="14">
        <v>32</v>
      </c>
      <c r="AG37" s="14">
        <v>33</v>
      </c>
      <c r="AH37" s="14">
        <v>34</v>
      </c>
      <c r="AI37" s="14">
        <v>35</v>
      </c>
      <c r="AJ37" s="14">
        <v>36</v>
      </c>
      <c r="AK37" s="14">
        <v>37</v>
      </c>
      <c r="AL37" s="14">
        <v>38</v>
      </c>
      <c r="AM37" s="14">
        <v>39</v>
      </c>
      <c r="AN37" s="14">
        <v>40</v>
      </c>
      <c r="AO37" s="14">
        <v>41</v>
      </c>
      <c r="AP37" s="14">
        <v>42</v>
      </c>
      <c r="AQ37" s="14">
        <v>43</v>
      </c>
      <c r="AR37" s="14">
        <v>44</v>
      </c>
      <c r="AS37" s="14">
        <v>45</v>
      </c>
      <c r="AT37" s="14">
        <v>46</v>
      </c>
      <c r="AU37" s="14">
        <v>47</v>
      </c>
      <c r="AV37" s="14">
        <v>48</v>
      </c>
      <c r="AW37" s="14">
        <v>49</v>
      </c>
      <c r="AX37" s="14">
        <v>50</v>
      </c>
      <c r="AY37" s="14">
        <v>51</v>
      </c>
      <c r="AZ37" s="14">
        <v>52</v>
      </c>
      <c r="BA37" s="14">
        <v>53</v>
      </c>
      <c r="BB37" s="14">
        <v>54</v>
      </c>
      <c r="BC37" s="14">
        <v>55</v>
      </c>
      <c r="BD37" s="14">
        <v>56</v>
      </c>
      <c r="BE37" s="14">
        <v>57</v>
      </c>
      <c r="BF37" s="14">
        <v>58</v>
      </c>
      <c r="BG37" s="14">
        <v>59</v>
      </c>
      <c r="BH37" s="14">
        <v>60</v>
      </c>
      <c r="BI37" s="14">
        <v>61</v>
      </c>
      <c r="BJ37" s="14">
        <v>62</v>
      </c>
      <c r="BK37" s="14">
        <v>63</v>
      </c>
      <c r="BL37" s="14">
        <v>64</v>
      </c>
      <c r="BM37" s="14">
        <v>65</v>
      </c>
      <c r="BN37" s="14">
        <v>66</v>
      </c>
      <c r="BO37" s="14">
        <v>67</v>
      </c>
      <c r="BP37" s="14">
        <v>68</v>
      </c>
      <c r="BQ37" s="14">
        <v>69</v>
      </c>
      <c r="BR37" s="14">
        <v>70</v>
      </c>
      <c r="BS37" s="14">
        <v>71</v>
      </c>
      <c r="BT37" s="14">
        <v>72</v>
      </c>
      <c r="BU37" s="14">
        <v>73</v>
      </c>
      <c r="BV37" s="14">
        <v>74</v>
      </c>
      <c r="BW37" s="14">
        <v>75</v>
      </c>
      <c r="BX37" s="14">
        <v>76</v>
      </c>
      <c r="BY37" s="14">
        <v>77</v>
      </c>
      <c r="BZ37" s="14">
        <v>78</v>
      </c>
    </row>
    <row r="38" spans="1:78" ht="15" customHeight="1" x14ac:dyDescent="0.25">
      <c r="A38" s="22">
        <v>1</v>
      </c>
      <c r="B38" s="17" t="s">
        <v>32</v>
      </c>
      <c r="C38" s="18">
        <f>G38+K38+O38+S38+W38+AA38+AE38+AI38+AM38+AQ38+AU38+AY38+BC38+BG38+BK38+BO38+BS38+BW38</f>
        <v>149</v>
      </c>
      <c r="D38" s="18">
        <f>H38+L38+P38+T38+X38+AB38+AF38+AJ38+AN38+AR38+AV38+AZ38+BD38+BH38+BL38+BP38+BT38+BX38</f>
        <v>1</v>
      </c>
      <c r="E38" s="18">
        <f>I38+M38+Q38+U38+Y38+AC38+AG38+AK38+AO38+AS38+AW38+BA38+BE38+BI38+BM38+BQ38+BU38+BY38</f>
        <v>1</v>
      </c>
      <c r="F38" s="18">
        <f>J38+N38+R38+V38+Z38+AD38+AH38+AL38+AP38+AT38+AX38+BB38+BF38+BJ38+BN38+BR38+BV38+BZ38</f>
        <v>648475.598</v>
      </c>
      <c r="G38" s="69">
        <v>10</v>
      </c>
      <c r="H38" s="69">
        <v>0</v>
      </c>
      <c r="I38" s="69">
        <v>0</v>
      </c>
      <c r="J38" s="69">
        <v>82840.38</v>
      </c>
      <c r="K38" s="69">
        <v>0</v>
      </c>
      <c r="L38" s="69">
        <v>0</v>
      </c>
      <c r="M38" s="69">
        <v>0</v>
      </c>
      <c r="N38" s="69">
        <v>0</v>
      </c>
      <c r="O38" s="69">
        <v>10</v>
      </c>
      <c r="P38" s="69">
        <v>0</v>
      </c>
      <c r="Q38" s="69">
        <v>0</v>
      </c>
      <c r="R38" s="69">
        <v>3585.2000000000003</v>
      </c>
      <c r="S38" s="69">
        <v>0</v>
      </c>
      <c r="T38" s="69">
        <v>0</v>
      </c>
      <c r="U38" s="69">
        <v>0</v>
      </c>
      <c r="V38" s="69">
        <v>0</v>
      </c>
      <c r="W38" s="69">
        <v>9</v>
      </c>
      <c r="X38" s="69">
        <v>0</v>
      </c>
      <c r="Y38" s="69">
        <v>0</v>
      </c>
      <c r="Z38" s="69">
        <v>339641.79</v>
      </c>
      <c r="AA38" s="69">
        <v>12</v>
      </c>
      <c r="AB38" s="69">
        <v>0</v>
      </c>
      <c r="AC38" s="69">
        <v>0</v>
      </c>
      <c r="AD38" s="69">
        <v>117740.77</v>
      </c>
      <c r="AE38" s="69">
        <v>22</v>
      </c>
      <c r="AF38" s="69">
        <v>1</v>
      </c>
      <c r="AG38" s="69">
        <v>1</v>
      </c>
      <c r="AH38" s="69">
        <v>16028.179999999998</v>
      </c>
      <c r="AI38" s="69">
        <v>33</v>
      </c>
      <c r="AJ38" s="69">
        <v>0</v>
      </c>
      <c r="AK38" s="69">
        <v>0</v>
      </c>
      <c r="AL38" s="69">
        <v>14215.01</v>
      </c>
      <c r="AM38" s="69">
        <v>4</v>
      </c>
      <c r="AN38" s="69">
        <v>0</v>
      </c>
      <c r="AO38" s="69">
        <v>0</v>
      </c>
      <c r="AP38" s="69">
        <v>341.46000000000004</v>
      </c>
      <c r="AQ38" s="69">
        <v>0</v>
      </c>
      <c r="AR38" s="69">
        <v>0</v>
      </c>
      <c r="AS38" s="69">
        <v>0</v>
      </c>
      <c r="AT38" s="69">
        <v>0</v>
      </c>
      <c r="AU38" s="69">
        <v>1</v>
      </c>
      <c r="AV38" s="69">
        <v>0</v>
      </c>
      <c r="AW38" s="69">
        <v>0</v>
      </c>
      <c r="AX38" s="69">
        <v>63309.61</v>
      </c>
      <c r="AY38" s="69">
        <v>0</v>
      </c>
      <c r="AZ38" s="69">
        <v>0</v>
      </c>
      <c r="BA38" s="69">
        <v>0</v>
      </c>
      <c r="BB38" s="69">
        <v>0</v>
      </c>
      <c r="BC38" s="69">
        <v>0</v>
      </c>
      <c r="BD38" s="69">
        <v>0</v>
      </c>
      <c r="BE38" s="69">
        <v>0</v>
      </c>
      <c r="BF38" s="69">
        <v>0</v>
      </c>
      <c r="BG38" s="69">
        <v>0</v>
      </c>
      <c r="BH38" s="69">
        <v>0</v>
      </c>
      <c r="BI38" s="69">
        <v>0</v>
      </c>
      <c r="BJ38" s="69">
        <v>0</v>
      </c>
      <c r="BK38" s="69">
        <v>24</v>
      </c>
      <c r="BL38" s="69">
        <v>0</v>
      </c>
      <c r="BM38" s="69">
        <v>0</v>
      </c>
      <c r="BN38" s="69">
        <v>22.86</v>
      </c>
      <c r="BO38" s="69">
        <v>19</v>
      </c>
      <c r="BP38" s="69">
        <v>0</v>
      </c>
      <c r="BQ38" s="69">
        <v>0</v>
      </c>
      <c r="BR38" s="69">
        <v>10748.78</v>
      </c>
      <c r="BS38" s="69">
        <v>0</v>
      </c>
      <c r="BT38" s="69">
        <v>0</v>
      </c>
      <c r="BU38" s="69">
        <v>0</v>
      </c>
      <c r="BV38" s="69">
        <v>0</v>
      </c>
      <c r="BW38" s="69">
        <v>5</v>
      </c>
      <c r="BX38" s="69">
        <v>0</v>
      </c>
      <c r="BY38" s="69">
        <v>0</v>
      </c>
      <c r="BZ38" s="69">
        <v>1.5580000000000001</v>
      </c>
    </row>
    <row r="39" spans="1:78" ht="15" customHeight="1" x14ac:dyDescent="0.25">
      <c r="A39" s="22">
        <v>2</v>
      </c>
      <c r="B39" s="19" t="s">
        <v>33</v>
      </c>
      <c r="C39" s="18">
        <f t="shared" ref="C39:F46" si="6">G39+K39+O39+S39+W39+AA39+AE39+AI39+AM39+AQ39+AU39+AY39+BC39+BG39+BK39+BO39+BS39+BW39</f>
        <v>250</v>
      </c>
      <c r="D39" s="18">
        <f t="shared" si="6"/>
        <v>0</v>
      </c>
      <c r="E39" s="18">
        <f t="shared" si="6"/>
        <v>0</v>
      </c>
      <c r="F39" s="18">
        <f t="shared" si="6"/>
        <v>1819979.1400000001</v>
      </c>
      <c r="G39" s="69">
        <v>27</v>
      </c>
      <c r="H39" s="69">
        <v>0</v>
      </c>
      <c r="I39" s="69">
        <v>0</v>
      </c>
      <c r="J39" s="69">
        <v>207160.11000000002</v>
      </c>
      <c r="K39" s="69">
        <v>14</v>
      </c>
      <c r="L39" s="69">
        <v>0</v>
      </c>
      <c r="M39" s="69">
        <v>0</v>
      </c>
      <c r="N39" s="69">
        <v>1039797.37</v>
      </c>
      <c r="O39" s="69">
        <v>30</v>
      </c>
      <c r="P39" s="69">
        <v>0</v>
      </c>
      <c r="Q39" s="69">
        <v>0</v>
      </c>
      <c r="R39" s="69">
        <v>21441.35</v>
      </c>
      <c r="S39" s="69">
        <v>9</v>
      </c>
      <c r="T39" s="69">
        <v>0</v>
      </c>
      <c r="U39" s="69">
        <v>0</v>
      </c>
      <c r="V39" s="69">
        <v>0</v>
      </c>
      <c r="W39" s="69">
        <v>4</v>
      </c>
      <c r="X39" s="69">
        <v>0</v>
      </c>
      <c r="Y39" s="69">
        <v>0</v>
      </c>
      <c r="Z39" s="69">
        <v>0</v>
      </c>
      <c r="AA39" s="69">
        <v>4</v>
      </c>
      <c r="AB39" s="69">
        <v>0</v>
      </c>
      <c r="AC39" s="69">
        <v>0</v>
      </c>
      <c r="AD39" s="69">
        <v>2962.76</v>
      </c>
      <c r="AE39" s="69">
        <v>66</v>
      </c>
      <c r="AF39" s="69">
        <v>0</v>
      </c>
      <c r="AG39" s="69">
        <v>0</v>
      </c>
      <c r="AH39" s="69">
        <v>426064.32</v>
      </c>
      <c r="AI39" s="69">
        <v>82</v>
      </c>
      <c r="AJ39" s="69">
        <v>0</v>
      </c>
      <c r="AK39" s="69">
        <v>0</v>
      </c>
      <c r="AL39" s="69">
        <v>117127.09</v>
      </c>
      <c r="AM39" s="69">
        <v>2</v>
      </c>
      <c r="AN39" s="69">
        <v>0</v>
      </c>
      <c r="AO39" s="69">
        <v>0</v>
      </c>
      <c r="AP39" s="69">
        <v>0</v>
      </c>
      <c r="AQ39" s="69">
        <v>7</v>
      </c>
      <c r="AR39" s="69">
        <v>0</v>
      </c>
      <c r="AS39" s="69">
        <v>0</v>
      </c>
      <c r="AT39" s="69">
        <v>5426.14</v>
      </c>
      <c r="AU39" s="69">
        <v>1</v>
      </c>
      <c r="AV39" s="69">
        <v>0</v>
      </c>
      <c r="AW39" s="69">
        <v>0</v>
      </c>
      <c r="AX39" s="69">
        <v>0</v>
      </c>
      <c r="AY39" s="69">
        <v>0</v>
      </c>
      <c r="AZ39" s="69">
        <v>0</v>
      </c>
      <c r="BA39" s="69">
        <v>0</v>
      </c>
      <c r="BB39" s="69">
        <v>0</v>
      </c>
      <c r="BC39" s="69">
        <v>2</v>
      </c>
      <c r="BD39" s="69">
        <v>0</v>
      </c>
      <c r="BE39" s="69">
        <v>0</v>
      </c>
      <c r="BF39" s="69">
        <v>0</v>
      </c>
      <c r="BG39" s="69">
        <v>1</v>
      </c>
      <c r="BH39" s="69">
        <v>0</v>
      </c>
      <c r="BI39" s="69">
        <v>0</v>
      </c>
      <c r="BJ39" s="69">
        <v>0</v>
      </c>
      <c r="BK39" s="69">
        <v>1</v>
      </c>
      <c r="BL39" s="69">
        <v>0</v>
      </c>
      <c r="BM39" s="69">
        <v>0</v>
      </c>
      <c r="BN39" s="69">
        <v>0</v>
      </c>
      <c r="BO39" s="69">
        <v>0</v>
      </c>
      <c r="BP39" s="69">
        <v>0</v>
      </c>
      <c r="BQ39" s="69">
        <v>0</v>
      </c>
      <c r="BR39" s="69">
        <v>0</v>
      </c>
      <c r="BS39" s="69">
        <v>0</v>
      </c>
      <c r="BT39" s="69">
        <v>0</v>
      </c>
      <c r="BU39" s="69">
        <v>0</v>
      </c>
      <c r="BV39" s="69">
        <v>0</v>
      </c>
      <c r="BW39" s="69">
        <v>0</v>
      </c>
      <c r="BX39" s="69">
        <v>0</v>
      </c>
      <c r="BY39" s="69">
        <v>0</v>
      </c>
      <c r="BZ39" s="69">
        <v>0</v>
      </c>
    </row>
    <row r="40" spans="1:78" ht="15" customHeight="1" x14ac:dyDescent="0.25">
      <c r="A40" s="22">
        <v>3</v>
      </c>
      <c r="B40" s="19" t="s">
        <v>34</v>
      </c>
      <c r="C40" s="18">
        <f t="shared" si="6"/>
        <v>67</v>
      </c>
      <c r="D40" s="18">
        <f t="shared" si="6"/>
        <v>0</v>
      </c>
      <c r="E40" s="18">
        <f t="shared" si="6"/>
        <v>0</v>
      </c>
      <c r="F40" s="18">
        <f t="shared" si="6"/>
        <v>78818.150000000009</v>
      </c>
      <c r="G40" s="69">
        <v>7</v>
      </c>
      <c r="H40" s="69">
        <v>0</v>
      </c>
      <c r="I40" s="69">
        <v>0</v>
      </c>
      <c r="J40" s="69">
        <v>48382.11</v>
      </c>
      <c r="K40" s="69">
        <v>0</v>
      </c>
      <c r="L40" s="69">
        <v>0</v>
      </c>
      <c r="M40" s="69">
        <v>0</v>
      </c>
      <c r="N40" s="69">
        <v>0</v>
      </c>
      <c r="O40" s="69">
        <v>2</v>
      </c>
      <c r="P40" s="69">
        <v>0</v>
      </c>
      <c r="Q40" s="69">
        <v>0</v>
      </c>
      <c r="R40" s="69">
        <v>1630.5700000000002</v>
      </c>
      <c r="S40" s="69">
        <v>0</v>
      </c>
      <c r="T40" s="69">
        <v>0</v>
      </c>
      <c r="U40" s="69">
        <v>0</v>
      </c>
      <c r="V40" s="69">
        <v>0</v>
      </c>
      <c r="W40" s="69">
        <v>11</v>
      </c>
      <c r="X40" s="69">
        <v>0</v>
      </c>
      <c r="Y40" s="69">
        <v>0</v>
      </c>
      <c r="Z40" s="69">
        <v>24290.22</v>
      </c>
      <c r="AA40" s="69">
        <v>11</v>
      </c>
      <c r="AB40" s="69">
        <v>0</v>
      </c>
      <c r="AC40" s="69">
        <v>0</v>
      </c>
      <c r="AD40" s="69">
        <v>462.09000000000003</v>
      </c>
      <c r="AE40" s="69">
        <v>3</v>
      </c>
      <c r="AF40" s="69">
        <v>0</v>
      </c>
      <c r="AG40" s="69">
        <v>0</v>
      </c>
      <c r="AH40" s="69">
        <v>744.55</v>
      </c>
      <c r="AI40" s="69">
        <v>9</v>
      </c>
      <c r="AJ40" s="69">
        <v>0</v>
      </c>
      <c r="AK40" s="69">
        <v>0</v>
      </c>
      <c r="AL40" s="69">
        <v>971.71</v>
      </c>
      <c r="AM40" s="69">
        <v>1</v>
      </c>
      <c r="AN40" s="69">
        <v>0</v>
      </c>
      <c r="AO40" s="69">
        <v>0</v>
      </c>
      <c r="AP40" s="69">
        <v>2.96</v>
      </c>
      <c r="AQ40" s="69">
        <v>2</v>
      </c>
      <c r="AR40" s="69">
        <v>0</v>
      </c>
      <c r="AS40" s="69">
        <v>0</v>
      </c>
      <c r="AT40" s="69">
        <v>455.05</v>
      </c>
      <c r="AU40" s="69">
        <v>1</v>
      </c>
      <c r="AV40" s="69">
        <v>0</v>
      </c>
      <c r="AW40" s="69">
        <v>0</v>
      </c>
      <c r="AX40" s="69">
        <v>0</v>
      </c>
      <c r="AY40" s="69">
        <v>0</v>
      </c>
      <c r="AZ40" s="69">
        <v>0</v>
      </c>
      <c r="BA40" s="69">
        <v>0</v>
      </c>
      <c r="BB40" s="69">
        <v>0</v>
      </c>
      <c r="BC40" s="69">
        <v>0</v>
      </c>
      <c r="BD40" s="69">
        <v>0</v>
      </c>
      <c r="BE40" s="69">
        <v>0</v>
      </c>
      <c r="BF40" s="69">
        <v>0</v>
      </c>
      <c r="BG40" s="69">
        <v>1</v>
      </c>
      <c r="BH40" s="69">
        <v>0</v>
      </c>
      <c r="BI40" s="69">
        <v>0</v>
      </c>
      <c r="BJ40" s="69">
        <v>188.89</v>
      </c>
      <c r="BK40" s="69">
        <v>7</v>
      </c>
      <c r="BL40" s="69">
        <v>0</v>
      </c>
      <c r="BM40" s="69">
        <v>0</v>
      </c>
      <c r="BN40" s="69">
        <v>0</v>
      </c>
      <c r="BO40" s="69">
        <v>9</v>
      </c>
      <c r="BP40" s="69">
        <v>0</v>
      </c>
      <c r="BQ40" s="69">
        <v>0</v>
      </c>
      <c r="BR40" s="69">
        <v>1690</v>
      </c>
      <c r="BS40" s="69">
        <v>0</v>
      </c>
      <c r="BT40" s="69">
        <v>0</v>
      </c>
      <c r="BU40" s="69">
        <v>0</v>
      </c>
      <c r="BV40" s="69">
        <v>0</v>
      </c>
      <c r="BW40" s="69">
        <v>3</v>
      </c>
      <c r="BX40" s="69">
        <v>0</v>
      </c>
      <c r="BY40" s="69">
        <v>0</v>
      </c>
      <c r="BZ40" s="69">
        <v>0</v>
      </c>
    </row>
    <row r="41" spans="1:78" ht="15" customHeight="1" x14ac:dyDescent="0.25">
      <c r="A41" s="22">
        <v>4</v>
      </c>
      <c r="B41" s="17" t="s">
        <v>35</v>
      </c>
      <c r="C41" s="18">
        <f t="shared" si="6"/>
        <v>48</v>
      </c>
      <c r="D41" s="18">
        <f t="shared" si="6"/>
        <v>0</v>
      </c>
      <c r="E41" s="18">
        <f t="shared" si="6"/>
        <v>0</v>
      </c>
      <c r="F41" s="18">
        <f t="shared" si="6"/>
        <v>51080.990000000013</v>
      </c>
      <c r="G41" s="69">
        <v>3</v>
      </c>
      <c r="H41" s="69">
        <v>0</v>
      </c>
      <c r="I41" s="69">
        <v>0</v>
      </c>
      <c r="J41" s="69">
        <v>171.87</v>
      </c>
      <c r="K41" s="69">
        <v>9</v>
      </c>
      <c r="L41" s="69">
        <v>0</v>
      </c>
      <c r="M41" s="69">
        <v>0</v>
      </c>
      <c r="N41" s="69">
        <v>42679.310000000005</v>
      </c>
      <c r="O41" s="69">
        <v>2</v>
      </c>
      <c r="P41" s="69">
        <v>0</v>
      </c>
      <c r="Q41" s="69">
        <v>0</v>
      </c>
      <c r="R41" s="69">
        <v>1249.1300000000001</v>
      </c>
      <c r="S41" s="69">
        <v>1</v>
      </c>
      <c r="T41" s="69">
        <v>0</v>
      </c>
      <c r="U41" s="69">
        <v>0</v>
      </c>
      <c r="V41" s="69">
        <v>2702.47</v>
      </c>
      <c r="W41" s="69">
        <v>3</v>
      </c>
      <c r="X41" s="69">
        <v>0</v>
      </c>
      <c r="Y41" s="69">
        <v>0</v>
      </c>
      <c r="Z41" s="69">
        <v>463.4</v>
      </c>
      <c r="AA41" s="69">
        <v>1</v>
      </c>
      <c r="AB41" s="69">
        <v>0</v>
      </c>
      <c r="AC41" s="69">
        <v>0</v>
      </c>
      <c r="AD41" s="69">
        <v>2.04</v>
      </c>
      <c r="AE41" s="69">
        <v>23</v>
      </c>
      <c r="AF41" s="69">
        <v>0</v>
      </c>
      <c r="AG41" s="69">
        <v>0</v>
      </c>
      <c r="AH41" s="69">
        <v>3706.7200000000003</v>
      </c>
      <c r="AI41" s="69">
        <v>6</v>
      </c>
      <c r="AJ41" s="69">
        <v>0</v>
      </c>
      <c r="AK41" s="69">
        <v>0</v>
      </c>
      <c r="AL41" s="69">
        <v>106.05</v>
      </c>
      <c r="AM41" s="69">
        <v>0</v>
      </c>
      <c r="AN41" s="69">
        <v>0</v>
      </c>
      <c r="AO41" s="69">
        <v>0</v>
      </c>
      <c r="AP41" s="69">
        <v>0</v>
      </c>
      <c r="AQ41" s="69">
        <v>0</v>
      </c>
      <c r="AR41" s="69">
        <v>0</v>
      </c>
      <c r="AS41" s="69">
        <v>0</v>
      </c>
      <c r="AT41" s="69">
        <v>0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0</v>
      </c>
      <c r="BC41" s="69">
        <v>0</v>
      </c>
      <c r="BD41" s="69">
        <v>0</v>
      </c>
      <c r="BE41" s="69">
        <v>0</v>
      </c>
      <c r="BF41" s="69">
        <v>0</v>
      </c>
      <c r="BG41" s="69">
        <v>0</v>
      </c>
      <c r="BH41" s="69">
        <v>0</v>
      </c>
      <c r="BI41" s="69">
        <v>0</v>
      </c>
      <c r="BJ41" s="69">
        <v>0</v>
      </c>
      <c r="BK41" s="69">
        <v>0</v>
      </c>
      <c r="BL41" s="69">
        <v>0</v>
      </c>
      <c r="BM41" s="69">
        <v>0</v>
      </c>
      <c r="BN41" s="69">
        <v>0</v>
      </c>
      <c r="BO41" s="69">
        <v>0</v>
      </c>
      <c r="BP41" s="69">
        <v>0</v>
      </c>
      <c r="BQ41" s="69">
        <v>0</v>
      </c>
      <c r="BR41" s="69">
        <v>0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0</v>
      </c>
      <c r="BY41" s="69">
        <v>0</v>
      </c>
      <c r="BZ41" s="69">
        <v>0</v>
      </c>
    </row>
    <row r="42" spans="1:78" ht="15" customHeight="1" x14ac:dyDescent="0.25">
      <c r="A42" s="22">
        <v>5</v>
      </c>
      <c r="B42" s="17" t="s">
        <v>36</v>
      </c>
      <c r="C42" s="18">
        <f t="shared" si="6"/>
        <v>166</v>
      </c>
      <c r="D42" s="18">
        <f t="shared" si="6"/>
        <v>0</v>
      </c>
      <c r="E42" s="20">
        <f t="shared" si="6"/>
        <v>11</v>
      </c>
      <c r="F42" s="18">
        <f t="shared" si="6"/>
        <v>101673.0125</v>
      </c>
      <c r="G42" s="69">
        <v>9</v>
      </c>
      <c r="H42" s="69">
        <v>0</v>
      </c>
      <c r="I42" s="70">
        <v>2</v>
      </c>
      <c r="J42" s="69">
        <v>71141.820000000007</v>
      </c>
      <c r="K42" s="69">
        <v>3</v>
      </c>
      <c r="L42" s="69">
        <v>0</v>
      </c>
      <c r="M42" s="69">
        <v>1</v>
      </c>
      <c r="N42" s="69">
        <v>2168.96</v>
      </c>
      <c r="O42" s="69">
        <v>3</v>
      </c>
      <c r="P42" s="69">
        <v>0</v>
      </c>
      <c r="Q42" s="69">
        <v>0</v>
      </c>
      <c r="R42" s="69">
        <v>0</v>
      </c>
      <c r="S42" s="69">
        <v>1</v>
      </c>
      <c r="T42" s="69">
        <v>0</v>
      </c>
      <c r="U42" s="69">
        <v>0</v>
      </c>
      <c r="V42" s="69">
        <v>279.29000000000002</v>
      </c>
      <c r="W42" s="69">
        <v>7</v>
      </c>
      <c r="X42" s="69">
        <v>0</v>
      </c>
      <c r="Y42" s="69">
        <v>1</v>
      </c>
      <c r="Z42" s="69">
        <v>135.82249999999999</v>
      </c>
      <c r="AA42" s="69">
        <v>4</v>
      </c>
      <c r="AB42" s="69">
        <v>0</v>
      </c>
      <c r="AC42" s="69">
        <v>0</v>
      </c>
      <c r="AD42" s="69">
        <v>4.5999999999999996</v>
      </c>
      <c r="AE42" s="69">
        <v>16</v>
      </c>
      <c r="AF42" s="69">
        <v>0</v>
      </c>
      <c r="AG42" s="69">
        <v>2</v>
      </c>
      <c r="AH42" s="69">
        <v>5236.26</v>
      </c>
      <c r="AI42" s="69">
        <v>41</v>
      </c>
      <c r="AJ42" s="69">
        <v>0</v>
      </c>
      <c r="AK42" s="69">
        <v>5</v>
      </c>
      <c r="AL42" s="69">
        <v>5540.2000000000007</v>
      </c>
      <c r="AM42" s="69">
        <v>1</v>
      </c>
      <c r="AN42" s="69">
        <v>0</v>
      </c>
      <c r="AO42" s="69">
        <v>0</v>
      </c>
      <c r="AP42" s="69">
        <v>0</v>
      </c>
      <c r="AQ42" s="69">
        <v>1</v>
      </c>
      <c r="AR42" s="69">
        <v>0</v>
      </c>
      <c r="AS42" s="69">
        <v>0</v>
      </c>
      <c r="AT42" s="69">
        <v>240</v>
      </c>
      <c r="AU42" s="69">
        <v>0</v>
      </c>
      <c r="AV42" s="69">
        <v>0</v>
      </c>
      <c r="AW42" s="69">
        <v>0</v>
      </c>
      <c r="AX42" s="69">
        <v>0</v>
      </c>
      <c r="AY42" s="69">
        <v>1</v>
      </c>
      <c r="AZ42" s="69">
        <v>0</v>
      </c>
      <c r="BA42" s="69">
        <v>0</v>
      </c>
      <c r="BB42" s="69">
        <v>0.59</v>
      </c>
      <c r="BC42" s="69">
        <v>0</v>
      </c>
      <c r="BD42" s="69">
        <v>0</v>
      </c>
      <c r="BE42" s="69">
        <v>0</v>
      </c>
      <c r="BF42" s="69">
        <v>0</v>
      </c>
      <c r="BG42" s="69">
        <v>1</v>
      </c>
      <c r="BH42" s="69">
        <v>0</v>
      </c>
      <c r="BI42" s="69">
        <v>0</v>
      </c>
      <c r="BJ42" s="69">
        <v>2.12</v>
      </c>
      <c r="BK42" s="69">
        <v>7</v>
      </c>
      <c r="BL42" s="69">
        <v>0</v>
      </c>
      <c r="BM42" s="69">
        <v>0</v>
      </c>
      <c r="BN42" s="69">
        <v>332.81</v>
      </c>
      <c r="BO42" s="69">
        <v>63</v>
      </c>
      <c r="BP42" s="69">
        <v>0</v>
      </c>
      <c r="BQ42" s="70">
        <v>0</v>
      </c>
      <c r="BR42" s="69">
        <v>16582.21</v>
      </c>
      <c r="BS42" s="69">
        <v>0</v>
      </c>
      <c r="BT42" s="69">
        <v>0</v>
      </c>
      <c r="BU42" s="69">
        <v>0</v>
      </c>
      <c r="BV42" s="69">
        <v>0</v>
      </c>
      <c r="BW42" s="69">
        <v>8</v>
      </c>
      <c r="BX42" s="69">
        <v>0</v>
      </c>
      <c r="BY42" s="69">
        <v>0</v>
      </c>
      <c r="BZ42" s="69">
        <v>8.3299999999999983</v>
      </c>
    </row>
    <row r="43" spans="1:78" ht="15" customHeight="1" x14ac:dyDescent="0.25">
      <c r="A43" s="22">
        <v>6</v>
      </c>
      <c r="B43" s="17" t="s">
        <v>37</v>
      </c>
      <c r="C43" s="18">
        <f t="shared" si="6"/>
        <v>72</v>
      </c>
      <c r="D43" s="18">
        <f t="shared" si="6"/>
        <v>0</v>
      </c>
      <c r="E43" s="18">
        <f t="shared" si="6"/>
        <v>0</v>
      </c>
      <c r="F43" s="18">
        <f t="shared" si="6"/>
        <v>63103.608</v>
      </c>
      <c r="G43" s="69">
        <v>1</v>
      </c>
      <c r="H43" s="69">
        <v>0</v>
      </c>
      <c r="I43" s="69">
        <v>0</v>
      </c>
      <c r="J43" s="69">
        <v>2298.5</v>
      </c>
      <c r="K43" s="69">
        <v>1</v>
      </c>
      <c r="L43" s="69">
        <v>0</v>
      </c>
      <c r="M43" s="69">
        <v>0</v>
      </c>
      <c r="N43" s="69">
        <v>416.6</v>
      </c>
      <c r="O43" s="69">
        <v>6</v>
      </c>
      <c r="P43" s="69">
        <v>0</v>
      </c>
      <c r="Q43" s="69">
        <v>0</v>
      </c>
      <c r="R43" s="69">
        <v>279.358</v>
      </c>
      <c r="S43" s="69">
        <v>1</v>
      </c>
      <c r="T43" s="69">
        <v>0</v>
      </c>
      <c r="U43" s="69">
        <v>0</v>
      </c>
      <c r="V43" s="69">
        <v>105</v>
      </c>
      <c r="W43" s="69">
        <v>0</v>
      </c>
      <c r="X43" s="69">
        <v>0</v>
      </c>
      <c r="Y43" s="69">
        <v>0</v>
      </c>
      <c r="Z43" s="69">
        <v>0</v>
      </c>
      <c r="AA43" s="69">
        <v>10</v>
      </c>
      <c r="AB43" s="69">
        <v>0</v>
      </c>
      <c r="AC43" s="69">
        <v>0</v>
      </c>
      <c r="AD43" s="69">
        <v>71.47</v>
      </c>
      <c r="AE43" s="69">
        <v>7</v>
      </c>
      <c r="AF43" s="69">
        <v>0</v>
      </c>
      <c r="AG43" s="69">
        <v>0</v>
      </c>
      <c r="AH43" s="69">
        <v>29548.25</v>
      </c>
      <c r="AI43" s="69">
        <v>12</v>
      </c>
      <c r="AJ43" s="69">
        <v>0</v>
      </c>
      <c r="AK43" s="69">
        <v>0</v>
      </c>
      <c r="AL43" s="69">
        <v>496.04</v>
      </c>
      <c r="AM43" s="69">
        <v>0</v>
      </c>
      <c r="AN43" s="69">
        <v>0</v>
      </c>
      <c r="AO43" s="69">
        <v>0</v>
      </c>
      <c r="AP43" s="69">
        <v>0</v>
      </c>
      <c r="AQ43" s="69">
        <v>2</v>
      </c>
      <c r="AR43" s="69">
        <v>0</v>
      </c>
      <c r="AS43" s="69">
        <v>0</v>
      </c>
      <c r="AT43" s="69">
        <v>147</v>
      </c>
      <c r="AU43" s="69">
        <v>0</v>
      </c>
      <c r="AV43" s="69">
        <v>0</v>
      </c>
      <c r="AW43" s="69">
        <v>0</v>
      </c>
      <c r="AX43" s="69">
        <v>0</v>
      </c>
      <c r="AY43" s="69">
        <v>0</v>
      </c>
      <c r="AZ43" s="69">
        <v>0</v>
      </c>
      <c r="BA43" s="69">
        <v>0</v>
      </c>
      <c r="BB43" s="69">
        <v>0</v>
      </c>
      <c r="BC43" s="69">
        <v>0</v>
      </c>
      <c r="BD43" s="69">
        <v>0</v>
      </c>
      <c r="BE43" s="69">
        <v>0</v>
      </c>
      <c r="BF43" s="69">
        <v>0</v>
      </c>
      <c r="BG43" s="69">
        <v>1</v>
      </c>
      <c r="BH43" s="69">
        <v>0</v>
      </c>
      <c r="BI43" s="69">
        <v>0</v>
      </c>
      <c r="BJ43" s="69">
        <v>2072.4</v>
      </c>
      <c r="BK43" s="69">
        <v>3</v>
      </c>
      <c r="BL43" s="69">
        <v>0</v>
      </c>
      <c r="BM43" s="69">
        <v>0</v>
      </c>
      <c r="BN43" s="69">
        <v>60</v>
      </c>
      <c r="BO43" s="69">
        <v>6</v>
      </c>
      <c r="BP43" s="69">
        <v>0</v>
      </c>
      <c r="BQ43" s="69">
        <v>0</v>
      </c>
      <c r="BR43" s="69">
        <v>19338.989999999998</v>
      </c>
      <c r="BS43" s="69">
        <v>0</v>
      </c>
      <c r="BT43" s="69">
        <v>0</v>
      </c>
      <c r="BU43" s="69">
        <v>0</v>
      </c>
      <c r="BV43" s="69">
        <v>0</v>
      </c>
      <c r="BW43" s="69">
        <v>22</v>
      </c>
      <c r="BX43" s="69">
        <v>0</v>
      </c>
      <c r="BY43" s="69">
        <v>0</v>
      </c>
      <c r="BZ43" s="69">
        <v>8270</v>
      </c>
    </row>
    <row r="44" spans="1:78" ht="15" customHeight="1" x14ac:dyDescent="0.25">
      <c r="A44" s="19">
        <v>7</v>
      </c>
      <c r="B44" s="17" t="s">
        <v>38</v>
      </c>
      <c r="C44" s="18">
        <f t="shared" si="6"/>
        <v>19</v>
      </c>
      <c r="D44" s="18">
        <f t="shared" si="6"/>
        <v>0</v>
      </c>
      <c r="E44" s="18">
        <f t="shared" si="6"/>
        <v>0</v>
      </c>
      <c r="F44" s="18">
        <f t="shared" si="6"/>
        <v>8290.2800000000007</v>
      </c>
      <c r="G44" s="69">
        <v>1</v>
      </c>
      <c r="H44" s="69">
        <v>0</v>
      </c>
      <c r="I44" s="69">
        <v>0</v>
      </c>
      <c r="J44" s="69">
        <v>108.34</v>
      </c>
      <c r="K44" s="69">
        <v>0</v>
      </c>
      <c r="L44" s="69">
        <v>0</v>
      </c>
      <c r="M44" s="69">
        <v>0</v>
      </c>
      <c r="N44" s="69">
        <v>0</v>
      </c>
      <c r="O44" s="69">
        <v>0</v>
      </c>
      <c r="P44" s="69">
        <v>0</v>
      </c>
      <c r="Q44" s="69">
        <v>0</v>
      </c>
      <c r="R44" s="69">
        <v>0</v>
      </c>
      <c r="S44" s="69">
        <v>0</v>
      </c>
      <c r="T44" s="69">
        <v>0</v>
      </c>
      <c r="U44" s="69">
        <v>0</v>
      </c>
      <c r="V44" s="69">
        <v>0</v>
      </c>
      <c r="W44" s="69">
        <v>0</v>
      </c>
      <c r="X44" s="69">
        <v>0</v>
      </c>
      <c r="Y44" s="69">
        <v>0</v>
      </c>
      <c r="Z44" s="69">
        <v>0</v>
      </c>
      <c r="AA44" s="69">
        <v>2</v>
      </c>
      <c r="AB44" s="69">
        <v>0</v>
      </c>
      <c r="AC44" s="69">
        <v>0</v>
      </c>
      <c r="AD44" s="69">
        <v>14.17</v>
      </c>
      <c r="AE44" s="69">
        <v>2</v>
      </c>
      <c r="AF44" s="69">
        <v>0</v>
      </c>
      <c r="AG44" s="69">
        <v>0</v>
      </c>
      <c r="AH44" s="69">
        <v>220.91</v>
      </c>
      <c r="AI44" s="69">
        <v>1</v>
      </c>
      <c r="AJ44" s="69">
        <v>0</v>
      </c>
      <c r="AK44" s="69">
        <v>0</v>
      </c>
      <c r="AL44" s="69">
        <v>3.66</v>
      </c>
      <c r="AM44" s="69">
        <v>1</v>
      </c>
      <c r="AN44" s="69">
        <v>0</v>
      </c>
      <c r="AO44" s="69">
        <v>0</v>
      </c>
      <c r="AP44" s="69">
        <v>0</v>
      </c>
      <c r="AQ44" s="69">
        <v>0</v>
      </c>
      <c r="AR44" s="69">
        <v>0</v>
      </c>
      <c r="AS44" s="69">
        <v>0</v>
      </c>
      <c r="AT44" s="69">
        <v>0</v>
      </c>
      <c r="AU44" s="69">
        <v>0</v>
      </c>
      <c r="AV44" s="69">
        <v>0</v>
      </c>
      <c r="AW44" s="69">
        <v>0</v>
      </c>
      <c r="AX44" s="69">
        <v>0</v>
      </c>
      <c r="AY44" s="69">
        <v>0</v>
      </c>
      <c r="AZ44" s="69">
        <v>0</v>
      </c>
      <c r="BA44" s="69">
        <v>0</v>
      </c>
      <c r="BB44" s="69">
        <v>0</v>
      </c>
      <c r="BC44" s="69">
        <v>0</v>
      </c>
      <c r="BD44" s="69">
        <v>0</v>
      </c>
      <c r="BE44" s="69">
        <v>0</v>
      </c>
      <c r="BF44" s="69">
        <v>0</v>
      </c>
      <c r="BG44" s="69">
        <v>0</v>
      </c>
      <c r="BH44" s="69">
        <v>0</v>
      </c>
      <c r="BI44" s="69">
        <v>0</v>
      </c>
      <c r="BJ44" s="69">
        <v>0</v>
      </c>
      <c r="BK44" s="69">
        <v>0</v>
      </c>
      <c r="BL44" s="69">
        <v>0</v>
      </c>
      <c r="BM44" s="69">
        <v>0</v>
      </c>
      <c r="BN44" s="69">
        <v>0</v>
      </c>
      <c r="BO44" s="69">
        <v>12</v>
      </c>
      <c r="BP44" s="69">
        <v>0</v>
      </c>
      <c r="BQ44" s="69">
        <v>0</v>
      </c>
      <c r="BR44" s="69">
        <v>7943.2</v>
      </c>
      <c r="BS44" s="69">
        <v>0</v>
      </c>
      <c r="BT44" s="69">
        <v>0</v>
      </c>
      <c r="BU44" s="69">
        <v>0</v>
      </c>
      <c r="BV44" s="69">
        <v>0</v>
      </c>
      <c r="BW44" s="69">
        <v>0</v>
      </c>
      <c r="BX44" s="69">
        <v>0</v>
      </c>
      <c r="BY44" s="69">
        <v>0</v>
      </c>
      <c r="BZ44" s="69">
        <v>0</v>
      </c>
    </row>
    <row r="45" spans="1:78" ht="15" customHeight="1" x14ac:dyDescent="0.25">
      <c r="A45" s="19">
        <v>8</v>
      </c>
      <c r="B45" s="17" t="s">
        <v>39</v>
      </c>
      <c r="C45" s="18">
        <f t="shared" si="6"/>
        <v>17</v>
      </c>
      <c r="D45" s="18">
        <f t="shared" si="6"/>
        <v>0</v>
      </c>
      <c r="E45" s="18">
        <f t="shared" si="6"/>
        <v>1</v>
      </c>
      <c r="F45" s="18">
        <f t="shared" si="6"/>
        <v>14353.44</v>
      </c>
      <c r="G45" s="69">
        <v>2</v>
      </c>
      <c r="H45" s="69">
        <v>0</v>
      </c>
      <c r="I45" s="70">
        <v>0</v>
      </c>
      <c r="J45" s="69">
        <v>0</v>
      </c>
      <c r="K45" s="69">
        <v>1</v>
      </c>
      <c r="L45" s="69">
        <v>0</v>
      </c>
      <c r="M45" s="69">
        <v>0</v>
      </c>
      <c r="N45" s="69">
        <v>454.55</v>
      </c>
      <c r="O45" s="69">
        <v>0</v>
      </c>
      <c r="P45" s="69">
        <v>0</v>
      </c>
      <c r="Q45" s="69">
        <v>0</v>
      </c>
      <c r="R45" s="69">
        <v>0</v>
      </c>
      <c r="S45" s="69">
        <v>0</v>
      </c>
      <c r="T45" s="69">
        <v>0</v>
      </c>
      <c r="U45" s="69">
        <v>0</v>
      </c>
      <c r="V45" s="69">
        <v>0</v>
      </c>
      <c r="W45" s="69">
        <v>0</v>
      </c>
      <c r="X45" s="69">
        <v>0</v>
      </c>
      <c r="Y45" s="69">
        <v>0</v>
      </c>
      <c r="Z45" s="69">
        <v>0</v>
      </c>
      <c r="AA45" s="69">
        <v>2</v>
      </c>
      <c r="AB45" s="69">
        <v>0</v>
      </c>
      <c r="AC45" s="69">
        <v>0</v>
      </c>
      <c r="AD45" s="69">
        <v>4.76</v>
      </c>
      <c r="AE45" s="69">
        <v>3</v>
      </c>
      <c r="AF45" s="69">
        <v>0</v>
      </c>
      <c r="AG45" s="69">
        <v>0</v>
      </c>
      <c r="AH45" s="69">
        <v>10944.060000000001</v>
      </c>
      <c r="AI45" s="69">
        <v>2</v>
      </c>
      <c r="AJ45" s="69">
        <v>0</v>
      </c>
      <c r="AK45" s="69">
        <v>0</v>
      </c>
      <c r="AL45" s="69">
        <v>1.42</v>
      </c>
      <c r="AM45" s="69">
        <v>0</v>
      </c>
      <c r="AN45" s="69">
        <v>0</v>
      </c>
      <c r="AO45" s="69">
        <v>0</v>
      </c>
      <c r="AP45" s="69">
        <v>0</v>
      </c>
      <c r="AQ45" s="69">
        <v>0</v>
      </c>
      <c r="AR45" s="69">
        <v>0</v>
      </c>
      <c r="AS45" s="69">
        <v>0</v>
      </c>
      <c r="AT45" s="69">
        <v>0</v>
      </c>
      <c r="AU45" s="69">
        <v>0</v>
      </c>
      <c r="AV45" s="69">
        <v>0</v>
      </c>
      <c r="AW45" s="69">
        <v>0</v>
      </c>
      <c r="AX45" s="69">
        <v>0</v>
      </c>
      <c r="AY45" s="69">
        <v>0</v>
      </c>
      <c r="AZ45" s="69">
        <v>0</v>
      </c>
      <c r="BA45" s="69">
        <v>0</v>
      </c>
      <c r="BB45" s="69">
        <v>0</v>
      </c>
      <c r="BC45" s="69">
        <v>0</v>
      </c>
      <c r="BD45" s="69">
        <v>0</v>
      </c>
      <c r="BE45" s="69">
        <v>0</v>
      </c>
      <c r="BF45" s="69">
        <v>0</v>
      </c>
      <c r="BG45" s="69">
        <v>0</v>
      </c>
      <c r="BH45" s="69">
        <v>0</v>
      </c>
      <c r="BI45" s="69">
        <v>0</v>
      </c>
      <c r="BJ45" s="69">
        <v>0</v>
      </c>
      <c r="BK45" s="69">
        <v>0</v>
      </c>
      <c r="BL45" s="69">
        <v>0</v>
      </c>
      <c r="BM45" s="69">
        <v>0</v>
      </c>
      <c r="BN45" s="69">
        <v>0</v>
      </c>
      <c r="BO45" s="69">
        <v>7</v>
      </c>
      <c r="BP45" s="69">
        <v>0</v>
      </c>
      <c r="BQ45" s="69">
        <v>1</v>
      </c>
      <c r="BR45" s="69">
        <v>2948.65</v>
      </c>
      <c r="BS45" s="69">
        <v>0</v>
      </c>
      <c r="BT45" s="69">
        <v>0</v>
      </c>
      <c r="BU45" s="69">
        <v>0</v>
      </c>
      <c r="BV45" s="69">
        <v>0</v>
      </c>
      <c r="BW45" s="69">
        <v>0</v>
      </c>
      <c r="BX45" s="69">
        <v>0</v>
      </c>
      <c r="BY45" s="69">
        <v>0</v>
      </c>
      <c r="BZ45" s="69">
        <v>0</v>
      </c>
    </row>
    <row r="46" spans="1:78" ht="15" customHeight="1" x14ac:dyDescent="0.25">
      <c r="A46" s="19">
        <v>9</v>
      </c>
      <c r="B46" s="19" t="s">
        <v>40</v>
      </c>
      <c r="C46" s="18">
        <f t="shared" si="6"/>
        <v>123</v>
      </c>
      <c r="D46" s="18">
        <f t="shared" si="6"/>
        <v>0</v>
      </c>
      <c r="E46" s="18">
        <f t="shared" si="6"/>
        <v>1</v>
      </c>
      <c r="F46" s="18">
        <f t="shared" si="6"/>
        <v>28183.039999999997</v>
      </c>
      <c r="G46" s="69">
        <v>2</v>
      </c>
      <c r="H46" s="69">
        <v>0</v>
      </c>
      <c r="I46" s="69">
        <v>0</v>
      </c>
      <c r="J46" s="69">
        <v>14025.18</v>
      </c>
      <c r="K46" s="69">
        <v>6</v>
      </c>
      <c r="L46" s="69">
        <v>0</v>
      </c>
      <c r="M46" s="69">
        <v>0</v>
      </c>
      <c r="N46" s="69">
        <v>997.7700000000001</v>
      </c>
      <c r="O46" s="69">
        <v>0</v>
      </c>
      <c r="P46" s="69">
        <v>0</v>
      </c>
      <c r="Q46" s="69">
        <v>0</v>
      </c>
      <c r="R46" s="69">
        <v>0</v>
      </c>
      <c r="S46" s="69">
        <v>0</v>
      </c>
      <c r="T46" s="69">
        <v>0</v>
      </c>
      <c r="U46" s="69">
        <v>0</v>
      </c>
      <c r="V46" s="69">
        <v>0</v>
      </c>
      <c r="W46" s="69">
        <v>5</v>
      </c>
      <c r="X46" s="69">
        <v>0</v>
      </c>
      <c r="Y46" s="69">
        <v>0</v>
      </c>
      <c r="Z46" s="69">
        <v>40.5</v>
      </c>
      <c r="AA46" s="69">
        <v>15</v>
      </c>
      <c r="AB46" s="69">
        <v>0</v>
      </c>
      <c r="AC46" s="69">
        <v>0</v>
      </c>
      <c r="AD46" s="69">
        <v>2316.7800000000002</v>
      </c>
      <c r="AE46" s="69">
        <v>2</v>
      </c>
      <c r="AF46" s="69">
        <v>0</v>
      </c>
      <c r="AG46" s="69">
        <v>1</v>
      </c>
      <c r="AH46" s="69">
        <v>236.17</v>
      </c>
      <c r="AI46" s="69">
        <v>5</v>
      </c>
      <c r="AJ46" s="69">
        <v>0</v>
      </c>
      <c r="AK46" s="69">
        <v>0</v>
      </c>
      <c r="AL46" s="69">
        <v>82.27</v>
      </c>
      <c r="AM46" s="69">
        <v>0</v>
      </c>
      <c r="AN46" s="69">
        <v>0</v>
      </c>
      <c r="AO46" s="69">
        <v>0</v>
      </c>
      <c r="AP46" s="69">
        <v>0</v>
      </c>
      <c r="AQ46" s="69">
        <v>0</v>
      </c>
      <c r="AR46" s="69">
        <v>0</v>
      </c>
      <c r="AS46" s="69">
        <v>0</v>
      </c>
      <c r="AT46" s="69">
        <v>0</v>
      </c>
      <c r="AU46" s="69">
        <v>1</v>
      </c>
      <c r="AV46" s="69">
        <v>0</v>
      </c>
      <c r="AW46" s="69">
        <v>0</v>
      </c>
      <c r="AX46" s="69">
        <v>5.03</v>
      </c>
      <c r="AY46" s="69">
        <v>0</v>
      </c>
      <c r="AZ46" s="69">
        <v>0</v>
      </c>
      <c r="BA46" s="69">
        <v>0</v>
      </c>
      <c r="BB46" s="69">
        <v>0</v>
      </c>
      <c r="BC46" s="69">
        <v>0</v>
      </c>
      <c r="BD46" s="69">
        <v>0</v>
      </c>
      <c r="BE46" s="69">
        <v>0</v>
      </c>
      <c r="BF46" s="69">
        <v>0</v>
      </c>
      <c r="BG46" s="69">
        <v>2</v>
      </c>
      <c r="BH46" s="69">
        <v>0</v>
      </c>
      <c r="BI46" s="69">
        <v>0</v>
      </c>
      <c r="BJ46" s="69">
        <v>0</v>
      </c>
      <c r="BK46" s="69">
        <v>2</v>
      </c>
      <c r="BL46" s="69">
        <v>0</v>
      </c>
      <c r="BM46" s="69">
        <v>0</v>
      </c>
      <c r="BN46" s="69">
        <v>270</v>
      </c>
      <c r="BO46" s="69">
        <v>83</v>
      </c>
      <c r="BP46" s="69">
        <v>0</v>
      </c>
      <c r="BQ46" s="69">
        <v>0</v>
      </c>
      <c r="BR46" s="69">
        <v>10206.5</v>
      </c>
      <c r="BS46" s="69">
        <v>0</v>
      </c>
      <c r="BT46" s="69">
        <v>0</v>
      </c>
      <c r="BU46" s="69">
        <v>0</v>
      </c>
      <c r="BV46" s="69">
        <v>2</v>
      </c>
      <c r="BW46" s="69">
        <v>0</v>
      </c>
      <c r="BX46" s="69">
        <v>0</v>
      </c>
      <c r="BY46" s="69">
        <v>0</v>
      </c>
      <c r="BZ46" s="69">
        <v>0.84</v>
      </c>
    </row>
    <row r="47" spans="1:78" ht="15.75" customHeight="1" x14ac:dyDescent="0.25">
      <c r="A47" s="28"/>
      <c r="B47" s="71" t="s">
        <v>41</v>
      </c>
      <c r="C47" s="21">
        <f>C38+C39+C40+C41+C42+C43+C44+C45+C46</f>
        <v>911</v>
      </c>
      <c r="D47" s="21">
        <f t="shared" ref="D47:BO47" si="7">D38+D39+D40+D41+D42+D43+D44+D45+D46</f>
        <v>1</v>
      </c>
      <c r="E47" s="21">
        <f t="shared" si="7"/>
        <v>14</v>
      </c>
      <c r="F47" s="21">
        <f t="shared" si="7"/>
        <v>2813957.2585</v>
      </c>
      <c r="G47" s="21">
        <f t="shared" si="7"/>
        <v>62</v>
      </c>
      <c r="H47" s="21">
        <f t="shared" si="7"/>
        <v>0</v>
      </c>
      <c r="I47" s="21">
        <f t="shared" si="7"/>
        <v>2</v>
      </c>
      <c r="J47" s="21">
        <f t="shared" si="7"/>
        <v>426128.31</v>
      </c>
      <c r="K47" s="21">
        <f t="shared" si="7"/>
        <v>34</v>
      </c>
      <c r="L47" s="21">
        <f t="shared" si="7"/>
        <v>0</v>
      </c>
      <c r="M47" s="21">
        <f t="shared" si="7"/>
        <v>1</v>
      </c>
      <c r="N47" s="21">
        <f t="shared" si="7"/>
        <v>1086514.56</v>
      </c>
      <c r="O47" s="21">
        <f t="shared" si="7"/>
        <v>53</v>
      </c>
      <c r="P47" s="21">
        <f t="shared" si="7"/>
        <v>0</v>
      </c>
      <c r="Q47" s="21">
        <f t="shared" si="7"/>
        <v>0</v>
      </c>
      <c r="R47" s="21">
        <f t="shared" si="7"/>
        <v>28185.608</v>
      </c>
      <c r="S47" s="21">
        <f t="shared" si="7"/>
        <v>12</v>
      </c>
      <c r="T47" s="21">
        <f t="shared" si="7"/>
        <v>0</v>
      </c>
      <c r="U47" s="21">
        <f t="shared" si="7"/>
        <v>0</v>
      </c>
      <c r="V47" s="21">
        <f t="shared" si="7"/>
        <v>3086.7599999999998</v>
      </c>
      <c r="W47" s="21">
        <f t="shared" si="7"/>
        <v>39</v>
      </c>
      <c r="X47" s="21">
        <f t="shared" si="7"/>
        <v>0</v>
      </c>
      <c r="Y47" s="21">
        <f t="shared" si="7"/>
        <v>1</v>
      </c>
      <c r="Z47" s="21">
        <f t="shared" si="7"/>
        <v>364571.73250000004</v>
      </c>
      <c r="AA47" s="21">
        <f t="shared" si="7"/>
        <v>61</v>
      </c>
      <c r="AB47" s="21">
        <f t="shared" si="7"/>
        <v>0</v>
      </c>
      <c r="AC47" s="21">
        <f t="shared" si="7"/>
        <v>0</v>
      </c>
      <c r="AD47" s="21">
        <f t="shared" si="7"/>
        <v>123579.43999999999</v>
      </c>
      <c r="AE47" s="21">
        <f t="shared" si="7"/>
        <v>144</v>
      </c>
      <c r="AF47" s="21">
        <f t="shared" si="7"/>
        <v>1</v>
      </c>
      <c r="AG47" s="21">
        <f t="shared" si="7"/>
        <v>4</v>
      </c>
      <c r="AH47" s="21">
        <f t="shared" si="7"/>
        <v>492729.41999999993</v>
      </c>
      <c r="AI47" s="21">
        <f t="shared" si="7"/>
        <v>191</v>
      </c>
      <c r="AJ47" s="21">
        <f t="shared" si="7"/>
        <v>0</v>
      </c>
      <c r="AK47" s="21">
        <f t="shared" si="7"/>
        <v>5</v>
      </c>
      <c r="AL47" s="21">
        <f t="shared" si="7"/>
        <v>138543.45000000001</v>
      </c>
      <c r="AM47" s="21">
        <f t="shared" si="7"/>
        <v>9</v>
      </c>
      <c r="AN47" s="21">
        <f t="shared" si="7"/>
        <v>0</v>
      </c>
      <c r="AO47" s="21">
        <f t="shared" si="7"/>
        <v>0</v>
      </c>
      <c r="AP47" s="21">
        <f t="shared" si="7"/>
        <v>344.42</v>
      </c>
      <c r="AQ47" s="21">
        <f t="shared" si="7"/>
        <v>12</v>
      </c>
      <c r="AR47" s="21">
        <f t="shared" si="7"/>
        <v>0</v>
      </c>
      <c r="AS47" s="21">
        <f t="shared" si="7"/>
        <v>0</v>
      </c>
      <c r="AT47" s="21">
        <f t="shared" si="7"/>
        <v>6268.1900000000005</v>
      </c>
      <c r="AU47" s="21">
        <f t="shared" si="7"/>
        <v>4</v>
      </c>
      <c r="AV47" s="21">
        <f t="shared" si="7"/>
        <v>0</v>
      </c>
      <c r="AW47" s="21">
        <f t="shared" si="7"/>
        <v>0</v>
      </c>
      <c r="AX47" s="21">
        <f t="shared" si="7"/>
        <v>63314.64</v>
      </c>
      <c r="AY47" s="21">
        <f t="shared" si="7"/>
        <v>1</v>
      </c>
      <c r="AZ47" s="21">
        <f t="shared" si="7"/>
        <v>0</v>
      </c>
      <c r="BA47" s="21">
        <f t="shared" si="7"/>
        <v>0</v>
      </c>
      <c r="BB47" s="21">
        <f t="shared" si="7"/>
        <v>0.59</v>
      </c>
      <c r="BC47" s="21">
        <f t="shared" si="7"/>
        <v>2</v>
      </c>
      <c r="BD47" s="21">
        <f t="shared" si="7"/>
        <v>0</v>
      </c>
      <c r="BE47" s="21">
        <f t="shared" si="7"/>
        <v>0</v>
      </c>
      <c r="BF47" s="21">
        <f t="shared" si="7"/>
        <v>0</v>
      </c>
      <c r="BG47" s="21">
        <f t="shared" si="7"/>
        <v>6</v>
      </c>
      <c r="BH47" s="21">
        <f t="shared" si="7"/>
        <v>0</v>
      </c>
      <c r="BI47" s="21">
        <f t="shared" si="7"/>
        <v>0</v>
      </c>
      <c r="BJ47" s="21">
        <f t="shared" si="7"/>
        <v>2263.41</v>
      </c>
      <c r="BK47" s="21">
        <f t="shared" si="7"/>
        <v>44</v>
      </c>
      <c r="BL47" s="21">
        <f t="shared" si="7"/>
        <v>0</v>
      </c>
      <c r="BM47" s="21">
        <f t="shared" si="7"/>
        <v>0</v>
      </c>
      <c r="BN47" s="21">
        <f t="shared" si="7"/>
        <v>685.67000000000007</v>
      </c>
      <c r="BO47" s="21">
        <f t="shared" si="7"/>
        <v>199</v>
      </c>
      <c r="BP47" s="21">
        <f t="shared" ref="BP47:BZ47" si="8">BP38+BP39+BP40+BP41+BP42+BP43+BP44+BP45+BP46</f>
        <v>0</v>
      </c>
      <c r="BQ47" s="21">
        <f t="shared" si="8"/>
        <v>1</v>
      </c>
      <c r="BR47" s="21">
        <f t="shared" si="8"/>
        <v>69458.329999999987</v>
      </c>
      <c r="BS47" s="21">
        <f t="shared" si="8"/>
        <v>0</v>
      </c>
      <c r="BT47" s="21">
        <f t="shared" si="8"/>
        <v>0</v>
      </c>
      <c r="BU47" s="21">
        <f t="shared" si="8"/>
        <v>0</v>
      </c>
      <c r="BV47" s="21">
        <f t="shared" si="8"/>
        <v>2</v>
      </c>
      <c r="BW47" s="21">
        <f t="shared" si="8"/>
        <v>38</v>
      </c>
      <c r="BX47" s="21">
        <f t="shared" si="8"/>
        <v>0</v>
      </c>
      <c r="BY47" s="21">
        <f t="shared" si="8"/>
        <v>0</v>
      </c>
      <c r="BZ47" s="21">
        <f t="shared" si="8"/>
        <v>8280.728000000001</v>
      </c>
    </row>
    <row r="48" spans="1:78" ht="15" customHeight="1" thickBot="1" x14ac:dyDescent="0.3">
      <c r="A48" s="1"/>
      <c r="B48" s="23" t="s">
        <v>47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6"/>
      <c r="AM48" s="6"/>
      <c r="AN48" s="24"/>
      <c r="AO48" s="24"/>
      <c r="AP48" s="24"/>
      <c r="AQ48" s="24"/>
      <c r="AR48" s="24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</row>
    <row r="49" spans="1:78" ht="14.25" customHeight="1" x14ac:dyDescent="0.25">
      <c r="A49" s="43" t="s">
        <v>10</v>
      </c>
      <c r="B49" s="43" t="s">
        <v>11</v>
      </c>
      <c r="C49" s="46" t="s">
        <v>1</v>
      </c>
      <c r="D49" s="47"/>
      <c r="E49" s="47"/>
      <c r="F49" s="9"/>
      <c r="G49" s="50" t="s">
        <v>2</v>
      </c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2" t="s">
        <v>3</v>
      </c>
      <c r="X49" s="51"/>
      <c r="Y49" s="51"/>
      <c r="Z49" s="51"/>
      <c r="AA49" s="51"/>
      <c r="AB49" s="51"/>
      <c r="AC49" s="51"/>
      <c r="AD49" s="51"/>
      <c r="AE49" s="53" t="s">
        <v>4</v>
      </c>
      <c r="AF49" s="51"/>
      <c r="AG49" s="51"/>
      <c r="AH49" s="51"/>
      <c r="AI49" s="51"/>
      <c r="AJ49" s="51"/>
      <c r="AK49" s="51"/>
      <c r="AL49" s="51"/>
      <c r="AM49" s="54" t="s">
        <v>5</v>
      </c>
      <c r="AN49" s="54"/>
      <c r="AO49" s="54"/>
      <c r="AP49" s="55"/>
      <c r="AQ49" s="55"/>
      <c r="AR49" s="55"/>
      <c r="AS49" s="55"/>
      <c r="AT49" s="55"/>
      <c r="AU49" s="53" t="s">
        <v>6</v>
      </c>
      <c r="AV49" s="53"/>
      <c r="AW49" s="53"/>
      <c r="AX49" s="53"/>
      <c r="AY49" s="55"/>
      <c r="AZ49" s="55"/>
      <c r="BA49" s="55"/>
      <c r="BB49" s="55"/>
      <c r="BC49" s="56" t="s">
        <v>7</v>
      </c>
      <c r="BD49" s="57"/>
      <c r="BE49" s="57"/>
      <c r="BF49" s="57"/>
      <c r="BG49" s="57"/>
      <c r="BH49" s="57"/>
      <c r="BI49" s="57"/>
      <c r="BJ49" s="58"/>
      <c r="BK49" s="53" t="s">
        <v>8</v>
      </c>
      <c r="BL49" s="59"/>
      <c r="BM49" s="59"/>
      <c r="BN49" s="59"/>
      <c r="BO49" s="59"/>
      <c r="BP49" s="59"/>
      <c r="BQ49" s="59"/>
      <c r="BR49" s="59"/>
      <c r="BS49" s="53" t="s">
        <v>9</v>
      </c>
      <c r="BT49" s="59"/>
      <c r="BU49" s="59"/>
      <c r="BV49" s="59"/>
      <c r="BW49" s="59"/>
      <c r="BX49" s="59"/>
      <c r="BY49" s="59"/>
      <c r="BZ49" s="59"/>
    </row>
    <row r="50" spans="1:78" x14ac:dyDescent="0.25">
      <c r="A50" s="44"/>
      <c r="B50" s="44"/>
      <c r="C50" s="48"/>
      <c r="D50" s="49"/>
      <c r="E50" s="49"/>
      <c r="F50" s="10"/>
      <c r="G50" s="60" t="s">
        <v>12</v>
      </c>
      <c r="H50" s="59"/>
      <c r="I50" s="59"/>
      <c r="J50" s="59"/>
      <c r="K50" s="61" t="s">
        <v>13</v>
      </c>
      <c r="L50" s="59"/>
      <c r="M50" s="59"/>
      <c r="N50" s="59"/>
      <c r="O50" s="61" t="s">
        <v>14</v>
      </c>
      <c r="P50" s="59"/>
      <c r="Q50" s="59"/>
      <c r="R50" s="59"/>
      <c r="S50" s="62" t="s">
        <v>15</v>
      </c>
      <c r="T50" s="59"/>
      <c r="U50" s="59"/>
      <c r="V50" s="59"/>
      <c r="W50" s="62" t="s">
        <v>16</v>
      </c>
      <c r="X50" s="59"/>
      <c r="Y50" s="59"/>
      <c r="Z50" s="59"/>
      <c r="AA50" s="61" t="s">
        <v>17</v>
      </c>
      <c r="AB50" s="59"/>
      <c r="AC50" s="59"/>
      <c r="AD50" s="59"/>
      <c r="AE50" s="62" t="s">
        <v>18</v>
      </c>
      <c r="AF50" s="59"/>
      <c r="AG50" s="59"/>
      <c r="AH50" s="59"/>
      <c r="AI50" s="61" t="s">
        <v>17</v>
      </c>
      <c r="AJ50" s="59"/>
      <c r="AK50" s="59"/>
      <c r="AL50" s="59"/>
      <c r="AM50" s="62" t="s">
        <v>19</v>
      </c>
      <c r="AN50" s="62"/>
      <c r="AO50" s="62"/>
      <c r="AP50" s="62"/>
      <c r="AQ50" s="61" t="s">
        <v>17</v>
      </c>
      <c r="AR50" s="61"/>
      <c r="AS50" s="61"/>
      <c r="AT50" s="59"/>
      <c r="AU50" s="62" t="s">
        <v>20</v>
      </c>
      <c r="AV50" s="62"/>
      <c r="AW50" s="62"/>
      <c r="AX50" s="62"/>
      <c r="AY50" s="61" t="s">
        <v>17</v>
      </c>
      <c r="AZ50" s="61"/>
      <c r="BA50" s="61"/>
      <c r="BB50" s="59"/>
      <c r="BC50" s="62" t="s">
        <v>21</v>
      </c>
      <c r="BD50" s="59"/>
      <c r="BE50" s="59"/>
      <c r="BF50" s="59"/>
      <c r="BG50" s="61" t="s">
        <v>17</v>
      </c>
      <c r="BH50" s="59"/>
      <c r="BI50" s="59"/>
      <c r="BJ50" s="59"/>
      <c r="BK50" s="62" t="s">
        <v>22</v>
      </c>
      <c r="BL50" s="59"/>
      <c r="BM50" s="59"/>
      <c r="BN50" s="59"/>
      <c r="BO50" s="61" t="s">
        <v>17</v>
      </c>
      <c r="BP50" s="59"/>
      <c r="BQ50" s="59"/>
      <c r="BR50" s="59"/>
      <c r="BS50" s="62" t="s">
        <v>23</v>
      </c>
      <c r="BT50" s="66"/>
      <c r="BU50" s="66"/>
      <c r="BV50" s="66"/>
      <c r="BW50" s="61" t="s">
        <v>17</v>
      </c>
      <c r="BX50" s="59"/>
      <c r="BY50" s="59"/>
      <c r="BZ50" s="59"/>
    </row>
    <row r="51" spans="1:78" ht="14.25" customHeight="1" thickBot="1" x14ac:dyDescent="0.3">
      <c r="A51" s="45"/>
      <c r="B51" s="45"/>
      <c r="C51" s="63" t="s">
        <v>24</v>
      </c>
      <c r="D51" s="64" t="s">
        <v>25</v>
      </c>
      <c r="E51" s="65"/>
      <c r="F51" s="35" t="s">
        <v>26</v>
      </c>
      <c r="G51" s="39" t="s">
        <v>27</v>
      </c>
      <c r="H51" s="37" t="s">
        <v>28</v>
      </c>
      <c r="I51" s="38"/>
      <c r="J51" s="35" t="s">
        <v>26</v>
      </c>
      <c r="K51" s="41" t="s">
        <v>27</v>
      </c>
      <c r="L51" s="37" t="s">
        <v>28</v>
      </c>
      <c r="M51" s="38"/>
      <c r="N51" s="35" t="s">
        <v>26</v>
      </c>
      <c r="O51" s="35" t="s">
        <v>27</v>
      </c>
      <c r="P51" s="37" t="s">
        <v>28</v>
      </c>
      <c r="Q51" s="38"/>
      <c r="R51" s="35" t="s">
        <v>26</v>
      </c>
      <c r="S51" s="35" t="s">
        <v>27</v>
      </c>
      <c r="T51" s="37" t="s">
        <v>28</v>
      </c>
      <c r="U51" s="38"/>
      <c r="V51" s="35" t="s">
        <v>26</v>
      </c>
      <c r="W51" s="35" t="s">
        <v>27</v>
      </c>
      <c r="X51" s="37" t="s">
        <v>28</v>
      </c>
      <c r="Y51" s="38"/>
      <c r="Z51" s="35" t="s">
        <v>26</v>
      </c>
      <c r="AA51" s="35" t="s">
        <v>27</v>
      </c>
      <c r="AB51" s="37" t="s">
        <v>28</v>
      </c>
      <c r="AC51" s="38"/>
      <c r="AD51" s="35" t="s">
        <v>26</v>
      </c>
      <c r="AE51" s="35" t="s">
        <v>27</v>
      </c>
      <c r="AF51" s="37" t="s">
        <v>28</v>
      </c>
      <c r="AG51" s="38"/>
      <c r="AH51" s="35" t="s">
        <v>26</v>
      </c>
      <c r="AI51" s="35" t="s">
        <v>27</v>
      </c>
      <c r="AJ51" s="37" t="s">
        <v>28</v>
      </c>
      <c r="AK51" s="38"/>
      <c r="AL51" s="35" t="s">
        <v>26</v>
      </c>
      <c r="AM51" s="35" t="s">
        <v>27</v>
      </c>
      <c r="AN51" s="37" t="s">
        <v>28</v>
      </c>
      <c r="AO51" s="38"/>
      <c r="AP51" s="35" t="s">
        <v>26</v>
      </c>
      <c r="AQ51" s="35" t="s">
        <v>27</v>
      </c>
      <c r="AR51" s="37" t="s">
        <v>28</v>
      </c>
      <c r="AS51" s="38"/>
      <c r="AT51" s="35" t="s">
        <v>26</v>
      </c>
      <c r="AU51" s="35" t="s">
        <v>27</v>
      </c>
      <c r="AV51" s="37" t="s">
        <v>28</v>
      </c>
      <c r="AW51" s="38"/>
      <c r="AX51" s="35" t="s">
        <v>26</v>
      </c>
      <c r="AY51" s="35" t="s">
        <v>27</v>
      </c>
      <c r="AZ51" s="37" t="s">
        <v>28</v>
      </c>
      <c r="BA51" s="38"/>
      <c r="BB51" s="35" t="s">
        <v>26</v>
      </c>
      <c r="BC51" s="35" t="s">
        <v>27</v>
      </c>
      <c r="BD51" s="37" t="s">
        <v>28</v>
      </c>
      <c r="BE51" s="38"/>
      <c r="BF51" s="35" t="s">
        <v>26</v>
      </c>
      <c r="BG51" s="35" t="s">
        <v>27</v>
      </c>
      <c r="BH51" s="37" t="s">
        <v>28</v>
      </c>
      <c r="BI51" s="38"/>
      <c r="BJ51" s="35" t="s">
        <v>26</v>
      </c>
      <c r="BK51" s="35" t="s">
        <v>27</v>
      </c>
      <c r="BL51" s="37" t="s">
        <v>28</v>
      </c>
      <c r="BM51" s="38"/>
      <c r="BN51" s="35" t="s">
        <v>26</v>
      </c>
      <c r="BO51" s="35" t="s">
        <v>27</v>
      </c>
      <c r="BP51" s="37" t="s">
        <v>28</v>
      </c>
      <c r="BQ51" s="38"/>
      <c r="BR51" s="35" t="s">
        <v>29</v>
      </c>
      <c r="BS51" s="35" t="s">
        <v>27</v>
      </c>
      <c r="BT51" s="37" t="s">
        <v>28</v>
      </c>
      <c r="BU51" s="38"/>
      <c r="BV51" s="35" t="s">
        <v>26</v>
      </c>
      <c r="BW51" s="35" t="s">
        <v>27</v>
      </c>
      <c r="BX51" s="37" t="s">
        <v>28</v>
      </c>
      <c r="BY51" s="38"/>
      <c r="BZ51" s="35" t="s">
        <v>26</v>
      </c>
    </row>
    <row r="52" spans="1:78" ht="15" customHeight="1" x14ac:dyDescent="0.25">
      <c r="A52" s="17"/>
      <c r="B52" s="17"/>
      <c r="C52" s="42"/>
      <c r="D52" s="12" t="s">
        <v>30</v>
      </c>
      <c r="E52" s="34" t="s">
        <v>31</v>
      </c>
      <c r="F52" s="36"/>
      <c r="G52" s="40"/>
      <c r="H52" s="13" t="s">
        <v>30</v>
      </c>
      <c r="I52" s="13" t="s">
        <v>31</v>
      </c>
      <c r="J52" s="36"/>
      <c r="K52" s="42"/>
      <c r="L52" s="13" t="s">
        <v>30</v>
      </c>
      <c r="M52" s="13" t="s">
        <v>31</v>
      </c>
      <c r="N52" s="36"/>
      <c r="O52" s="36"/>
      <c r="P52" s="13" t="s">
        <v>30</v>
      </c>
      <c r="Q52" s="13" t="s">
        <v>31</v>
      </c>
      <c r="R52" s="36"/>
      <c r="S52" s="36"/>
      <c r="T52" s="13" t="s">
        <v>30</v>
      </c>
      <c r="U52" s="13" t="s">
        <v>31</v>
      </c>
      <c r="V52" s="36"/>
      <c r="W52" s="36"/>
      <c r="X52" s="13" t="s">
        <v>30</v>
      </c>
      <c r="Y52" s="13" t="s">
        <v>31</v>
      </c>
      <c r="Z52" s="36"/>
      <c r="AA52" s="36"/>
      <c r="AB52" s="13" t="s">
        <v>30</v>
      </c>
      <c r="AC52" s="13" t="s">
        <v>31</v>
      </c>
      <c r="AD52" s="36"/>
      <c r="AE52" s="36"/>
      <c r="AF52" s="13" t="s">
        <v>30</v>
      </c>
      <c r="AG52" s="13" t="s">
        <v>31</v>
      </c>
      <c r="AH52" s="36"/>
      <c r="AI52" s="36"/>
      <c r="AJ52" s="13" t="s">
        <v>30</v>
      </c>
      <c r="AK52" s="13" t="s">
        <v>31</v>
      </c>
      <c r="AL52" s="36"/>
      <c r="AM52" s="36"/>
      <c r="AN52" s="13" t="s">
        <v>30</v>
      </c>
      <c r="AO52" s="13" t="s">
        <v>31</v>
      </c>
      <c r="AP52" s="36"/>
      <c r="AQ52" s="36"/>
      <c r="AR52" s="13" t="s">
        <v>30</v>
      </c>
      <c r="AS52" s="13" t="s">
        <v>31</v>
      </c>
      <c r="AT52" s="36"/>
      <c r="AU52" s="36"/>
      <c r="AV52" s="13" t="s">
        <v>30</v>
      </c>
      <c r="AW52" s="13" t="s">
        <v>31</v>
      </c>
      <c r="AX52" s="36"/>
      <c r="AY52" s="36"/>
      <c r="AZ52" s="13" t="s">
        <v>30</v>
      </c>
      <c r="BA52" s="13" t="s">
        <v>31</v>
      </c>
      <c r="BB52" s="36"/>
      <c r="BC52" s="36"/>
      <c r="BD52" s="13" t="s">
        <v>30</v>
      </c>
      <c r="BE52" s="13" t="s">
        <v>31</v>
      </c>
      <c r="BF52" s="36"/>
      <c r="BG52" s="36"/>
      <c r="BH52" s="13" t="s">
        <v>30</v>
      </c>
      <c r="BI52" s="13" t="s">
        <v>31</v>
      </c>
      <c r="BJ52" s="36"/>
      <c r="BK52" s="36"/>
      <c r="BL52" s="13" t="s">
        <v>30</v>
      </c>
      <c r="BM52" s="13" t="s">
        <v>31</v>
      </c>
      <c r="BN52" s="36"/>
      <c r="BO52" s="36"/>
      <c r="BP52" s="13" t="s">
        <v>30</v>
      </c>
      <c r="BQ52" s="13" t="s">
        <v>31</v>
      </c>
      <c r="BR52" s="36"/>
      <c r="BS52" s="36"/>
      <c r="BT52" s="13" t="s">
        <v>30</v>
      </c>
      <c r="BU52" s="13" t="s">
        <v>31</v>
      </c>
      <c r="BV52" s="36"/>
      <c r="BW52" s="36"/>
      <c r="BX52" s="13" t="s">
        <v>30</v>
      </c>
      <c r="BY52" s="13" t="s">
        <v>31</v>
      </c>
      <c r="BZ52" s="36"/>
    </row>
    <row r="53" spans="1:78" ht="15" customHeight="1" x14ac:dyDescent="0.25">
      <c r="A53" s="14">
        <v>1</v>
      </c>
      <c r="B53" s="14">
        <v>2</v>
      </c>
      <c r="C53" s="14">
        <v>3</v>
      </c>
      <c r="D53" s="14">
        <v>4</v>
      </c>
      <c r="E53" s="14">
        <v>5</v>
      </c>
      <c r="F53" s="15"/>
      <c r="G53" s="14">
        <v>7</v>
      </c>
      <c r="H53" s="14">
        <v>8</v>
      </c>
      <c r="I53" s="14">
        <v>9</v>
      </c>
      <c r="J53" s="14">
        <v>10</v>
      </c>
      <c r="K53" s="14">
        <v>11</v>
      </c>
      <c r="L53" s="14">
        <v>12</v>
      </c>
      <c r="M53" s="14">
        <v>13</v>
      </c>
      <c r="N53" s="14">
        <v>14</v>
      </c>
      <c r="O53" s="14">
        <v>15</v>
      </c>
      <c r="P53" s="14">
        <v>16</v>
      </c>
      <c r="Q53" s="14">
        <v>17</v>
      </c>
      <c r="R53" s="14">
        <v>18</v>
      </c>
      <c r="S53" s="14">
        <v>19</v>
      </c>
      <c r="T53" s="14">
        <v>20</v>
      </c>
      <c r="U53" s="14">
        <v>21</v>
      </c>
      <c r="V53" s="14">
        <v>22</v>
      </c>
      <c r="W53" s="14">
        <v>23</v>
      </c>
      <c r="X53" s="14">
        <v>24</v>
      </c>
      <c r="Y53" s="14">
        <v>25</v>
      </c>
      <c r="Z53" s="14">
        <v>26</v>
      </c>
      <c r="AA53" s="14">
        <v>27</v>
      </c>
      <c r="AB53" s="14">
        <v>28</v>
      </c>
      <c r="AC53" s="14">
        <v>29</v>
      </c>
      <c r="AD53" s="14">
        <v>30</v>
      </c>
      <c r="AE53" s="14">
        <v>31</v>
      </c>
      <c r="AF53" s="14">
        <v>32</v>
      </c>
      <c r="AG53" s="14">
        <v>33</v>
      </c>
      <c r="AH53" s="14">
        <v>34</v>
      </c>
      <c r="AI53" s="14">
        <v>35</v>
      </c>
      <c r="AJ53" s="14">
        <v>36</v>
      </c>
      <c r="AK53" s="14">
        <v>37</v>
      </c>
      <c r="AL53" s="14">
        <v>38</v>
      </c>
      <c r="AM53" s="14">
        <v>39</v>
      </c>
      <c r="AN53" s="14">
        <v>40</v>
      </c>
      <c r="AO53" s="14">
        <v>41</v>
      </c>
      <c r="AP53" s="14">
        <v>42</v>
      </c>
      <c r="AQ53" s="14">
        <v>43</v>
      </c>
      <c r="AR53" s="14">
        <v>44</v>
      </c>
      <c r="AS53" s="14">
        <v>45</v>
      </c>
      <c r="AT53" s="14">
        <v>46</v>
      </c>
      <c r="AU53" s="14">
        <v>47</v>
      </c>
      <c r="AV53" s="14">
        <v>48</v>
      </c>
      <c r="AW53" s="14">
        <v>49</v>
      </c>
      <c r="AX53" s="14">
        <v>50</v>
      </c>
      <c r="AY53" s="14">
        <v>51</v>
      </c>
      <c r="AZ53" s="14">
        <v>52</v>
      </c>
      <c r="BA53" s="14">
        <v>53</v>
      </c>
      <c r="BB53" s="14">
        <v>54</v>
      </c>
      <c r="BC53" s="14">
        <v>55</v>
      </c>
      <c r="BD53" s="14">
        <v>56</v>
      </c>
      <c r="BE53" s="14">
        <v>57</v>
      </c>
      <c r="BF53" s="14">
        <v>58</v>
      </c>
      <c r="BG53" s="14">
        <v>59</v>
      </c>
      <c r="BH53" s="14">
        <v>60</v>
      </c>
      <c r="BI53" s="14">
        <v>61</v>
      </c>
      <c r="BJ53" s="14">
        <v>62</v>
      </c>
      <c r="BK53" s="14">
        <v>63</v>
      </c>
      <c r="BL53" s="14">
        <v>64</v>
      </c>
      <c r="BM53" s="14">
        <v>65</v>
      </c>
      <c r="BN53" s="14">
        <v>66</v>
      </c>
      <c r="BO53" s="14">
        <v>67</v>
      </c>
      <c r="BP53" s="14">
        <v>68</v>
      </c>
      <c r="BQ53" s="14">
        <v>69</v>
      </c>
      <c r="BR53" s="14">
        <v>70</v>
      </c>
      <c r="BS53" s="14">
        <v>71</v>
      </c>
      <c r="BT53" s="14">
        <v>72</v>
      </c>
      <c r="BU53" s="14">
        <v>73</v>
      </c>
      <c r="BV53" s="14">
        <v>74</v>
      </c>
      <c r="BW53" s="14">
        <v>75</v>
      </c>
      <c r="BX53" s="14">
        <v>76</v>
      </c>
      <c r="BY53" s="14">
        <v>77</v>
      </c>
      <c r="BZ53" s="14">
        <v>78</v>
      </c>
    </row>
    <row r="54" spans="1:78" ht="15" customHeight="1" x14ac:dyDescent="0.25">
      <c r="A54" s="16">
        <v>1</v>
      </c>
      <c r="B54" s="17" t="s">
        <v>32</v>
      </c>
      <c r="C54" s="18">
        <f>G54+K54+O54+S54+W54+AA54+AE54+AI54+AM54+AQ54+AU54+AY54+BC54+BG54+BK54+BO54+BS54+BW54</f>
        <v>82</v>
      </c>
      <c r="D54" s="18">
        <f>H54+L54+P54+T54+X54+AB54+AF54+AJ54+AN54+AR54+AV54+AZ54+BD54+BH54+BL54+BP54+BT54+BX54</f>
        <v>0</v>
      </c>
      <c r="E54" s="18">
        <f>I54+M54+Q54+U54+Y54+AC54+AG54+AK54+AO54+AS54+AW54+BA54+BE54+BI54+BM54+BQ54+BU54+BY54</f>
        <v>0</v>
      </c>
      <c r="F54" s="18">
        <f>J54+N54+R54+V54+Z54+AD54+AH54+AL54+AP54+AT54+AX54+BB54+BF54+BJ54+BN54+BR54+BV54+BZ54</f>
        <v>1953385.4199999997</v>
      </c>
      <c r="G54" s="69">
        <v>7</v>
      </c>
      <c r="H54" s="69">
        <v>0</v>
      </c>
      <c r="I54" s="69">
        <v>0</v>
      </c>
      <c r="J54" s="69">
        <v>1861682.16</v>
      </c>
      <c r="K54" s="69">
        <v>1</v>
      </c>
      <c r="L54" s="69">
        <v>0</v>
      </c>
      <c r="M54" s="69">
        <v>0</v>
      </c>
      <c r="N54" s="69">
        <v>14884.12</v>
      </c>
      <c r="O54" s="69">
        <v>3</v>
      </c>
      <c r="P54" s="69">
        <v>0</v>
      </c>
      <c r="Q54" s="69">
        <v>0</v>
      </c>
      <c r="R54" s="69">
        <v>7556.88</v>
      </c>
      <c r="S54" s="69">
        <v>0</v>
      </c>
      <c r="T54" s="69">
        <v>0</v>
      </c>
      <c r="U54" s="69">
        <v>0</v>
      </c>
      <c r="V54" s="69">
        <v>0</v>
      </c>
      <c r="W54" s="69">
        <v>12</v>
      </c>
      <c r="X54" s="69">
        <v>0</v>
      </c>
      <c r="Y54" s="69">
        <v>0</v>
      </c>
      <c r="Z54" s="69">
        <v>2110.75</v>
      </c>
      <c r="AA54" s="69">
        <v>12</v>
      </c>
      <c r="AB54" s="69">
        <v>0</v>
      </c>
      <c r="AC54" s="69">
        <v>0</v>
      </c>
      <c r="AD54" s="69">
        <v>3763.95</v>
      </c>
      <c r="AE54" s="69">
        <v>15</v>
      </c>
      <c r="AF54" s="69">
        <v>0</v>
      </c>
      <c r="AG54" s="69">
        <v>0</v>
      </c>
      <c r="AH54" s="69">
        <v>12398.95</v>
      </c>
      <c r="AI54" s="69">
        <v>18</v>
      </c>
      <c r="AJ54" s="69">
        <v>0</v>
      </c>
      <c r="AK54" s="69">
        <v>0</v>
      </c>
      <c r="AL54" s="69">
        <v>7600.92</v>
      </c>
      <c r="AM54" s="69">
        <v>1</v>
      </c>
      <c r="AN54" s="69">
        <v>0</v>
      </c>
      <c r="AO54" s="69">
        <v>0</v>
      </c>
      <c r="AP54" s="69">
        <v>7.57</v>
      </c>
      <c r="AQ54" s="69">
        <v>4</v>
      </c>
      <c r="AR54" s="69">
        <v>0</v>
      </c>
      <c r="AS54" s="69">
        <v>0</v>
      </c>
      <c r="AT54" s="69">
        <v>961.46</v>
      </c>
      <c r="AU54" s="69">
        <v>0</v>
      </c>
      <c r="AV54" s="69">
        <v>0</v>
      </c>
      <c r="AW54" s="69">
        <v>0</v>
      </c>
      <c r="AX54" s="69">
        <v>0</v>
      </c>
      <c r="AY54" s="69">
        <v>0</v>
      </c>
      <c r="AZ54" s="69">
        <v>0</v>
      </c>
      <c r="BA54" s="69">
        <v>0</v>
      </c>
      <c r="BB54" s="69">
        <v>0</v>
      </c>
      <c r="BC54" s="69">
        <v>0</v>
      </c>
      <c r="BD54" s="69">
        <v>0</v>
      </c>
      <c r="BE54" s="69">
        <v>0</v>
      </c>
      <c r="BF54" s="69">
        <v>0</v>
      </c>
      <c r="BG54" s="69">
        <v>1</v>
      </c>
      <c r="BH54" s="69">
        <v>0</v>
      </c>
      <c r="BI54" s="69">
        <v>0</v>
      </c>
      <c r="BJ54" s="69">
        <v>1.4</v>
      </c>
      <c r="BK54" s="69">
        <v>4</v>
      </c>
      <c r="BL54" s="69">
        <v>0</v>
      </c>
      <c r="BM54" s="69">
        <v>0</v>
      </c>
      <c r="BN54" s="69">
        <v>0</v>
      </c>
      <c r="BO54" s="69">
        <v>1</v>
      </c>
      <c r="BP54" s="69">
        <v>0</v>
      </c>
      <c r="BQ54" s="69">
        <v>0</v>
      </c>
      <c r="BR54" s="69">
        <v>29411.759999999998</v>
      </c>
      <c r="BS54" s="69">
        <v>0</v>
      </c>
      <c r="BT54" s="69">
        <v>0</v>
      </c>
      <c r="BU54" s="69">
        <v>0</v>
      </c>
      <c r="BV54" s="69">
        <v>0</v>
      </c>
      <c r="BW54" s="69">
        <v>3</v>
      </c>
      <c r="BX54" s="69">
        <v>0</v>
      </c>
      <c r="BY54" s="69">
        <v>0</v>
      </c>
      <c r="BZ54" s="69">
        <v>13005.5</v>
      </c>
    </row>
    <row r="55" spans="1:78" ht="15" customHeight="1" x14ac:dyDescent="0.25">
      <c r="A55" s="16">
        <v>2</v>
      </c>
      <c r="B55" s="19" t="s">
        <v>33</v>
      </c>
      <c r="C55" s="18">
        <f t="shared" ref="C55:F62" si="9">G55+K55+O55+S55+W55+AA55+AE55+AI55+AM55+AQ55+AU55+AY55+BC55+BG55+BK55+BO55+BS55+BW55</f>
        <v>303</v>
      </c>
      <c r="D55" s="18">
        <f t="shared" si="9"/>
        <v>0</v>
      </c>
      <c r="E55" s="18">
        <f t="shared" si="9"/>
        <v>0</v>
      </c>
      <c r="F55" s="18">
        <f t="shared" si="9"/>
        <v>10887432.84</v>
      </c>
      <c r="G55" s="69">
        <v>14</v>
      </c>
      <c r="H55" s="69">
        <v>0</v>
      </c>
      <c r="I55" s="69">
        <v>0</v>
      </c>
      <c r="J55" s="69">
        <v>2092727.31</v>
      </c>
      <c r="K55" s="69">
        <v>12</v>
      </c>
      <c r="L55" s="69">
        <v>0</v>
      </c>
      <c r="M55" s="69">
        <v>0</v>
      </c>
      <c r="N55" s="69">
        <v>1682476.2899999998</v>
      </c>
      <c r="O55" s="69">
        <v>43</v>
      </c>
      <c r="P55" s="69">
        <v>0</v>
      </c>
      <c r="Q55" s="69">
        <v>0</v>
      </c>
      <c r="R55" s="69">
        <v>110531.55</v>
      </c>
      <c r="S55" s="69">
        <v>7</v>
      </c>
      <c r="T55" s="69">
        <v>0</v>
      </c>
      <c r="U55" s="69">
        <v>0</v>
      </c>
      <c r="V55" s="69">
        <v>10749.13</v>
      </c>
      <c r="W55" s="69">
        <v>8</v>
      </c>
      <c r="X55" s="69">
        <v>0</v>
      </c>
      <c r="Y55" s="69">
        <v>0</v>
      </c>
      <c r="Z55" s="69">
        <v>5844491.1800000006</v>
      </c>
      <c r="AA55" s="69">
        <v>6</v>
      </c>
      <c r="AB55" s="69">
        <v>0</v>
      </c>
      <c r="AC55" s="69">
        <v>0</v>
      </c>
      <c r="AD55" s="69">
        <v>3001.45</v>
      </c>
      <c r="AE55" s="69">
        <v>90</v>
      </c>
      <c r="AF55" s="69">
        <v>0</v>
      </c>
      <c r="AG55" s="69">
        <v>0</v>
      </c>
      <c r="AH55" s="69">
        <v>511942.2</v>
      </c>
      <c r="AI55" s="69">
        <v>105</v>
      </c>
      <c r="AJ55" s="69">
        <v>0</v>
      </c>
      <c r="AK55" s="69">
        <v>0</v>
      </c>
      <c r="AL55" s="69">
        <v>569950.75</v>
      </c>
      <c r="AM55" s="69">
        <v>9</v>
      </c>
      <c r="AN55" s="69">
        <v>0</v>
      </c>
      <c r="AO55" s="69">
        <v>0</v>
      </c>
      <c r="AP55" s="69">
        <v>16911.13</v>
      </c>
      <c r="AQ55" s="69">
        <v>6</v>
      </c>
      <c r="AR55" s="69">
        <v>0</v>
      </c>
      <c r="AS55" s="69">
        <v>0</v>
      </c>
      <c r="AT55" s="69">
        <v>13191.18</v>
      </c>
      <c r="AU55" s="69">
        <v>0</v>
      </c>
      <c r="AV55" s="69">
        <v>0</v>
      </c>
      <c r="AW55" s="69">
        <v>0</v>
      </c>
      <c r="AX55" s="69">
        <v>0</v>
      </c>
      <c r="AY55" s="69">
        <v>1</v>
      </c>
      <c r="AZ55" s="69">
        <v>0</v>
      </c>
      <c r="BA55" s="69">
        <v>0</v>
      </c>
      <c r="BB55" s="69">
        <v>0</v>
      </c>
      <c r="BC55" s="69">
        <v>1</v>
      </c>
      <c r="BD55" s="69">
        <v>0</v>
      </c>
      <c r="BE55" s="69">
        <v>0</v>
      </c>
      <c r="BF55" s="69">
        <v>0</v>
      </c>
      <c r="BG55" s="69">
        <v>1</v>
      </c>
      <c r="BH55" s="69">
        <v>0</v>
      </c>
      <c r="BI55" s="69">
        <v>0</v>
      </c>
      <c r="BJ55" s="69">
        <v>31460.67</v>
      </c>
      <c r="BK55" s="69">
        <v>0</v>
      </c>
      <c r="BL55" s="69">
        <v>0</v>
      </c>
      <c r="BM55" s="69">
        <v>0</v>
      </c>
      <c r="BN55" s="69">
        <v>0</v>
      </c>
      <c r="BO55" s="69">
        <v>0</v>
      </c>
      <c r="BP55" s="69">
        <v>0</v>
      </c>
      <c r="BQ55" s="69">
        <v>0</v>
      </c>
      <c r="BR55" s="69">
        <v>0</v>
      </c>
      <c r="BS55" s="69">
        <v>0</v>
      </c>
      <c r="BT55" s="69">
        <v>0</v>
      </c>
      <c r="BU55" s="69">
        <v>0</v>
      </c>
      <c r="BV55" s="69">
        <v>0</v>
      </c>
      <c r="BW55" s="69">
        <v>0</v>
      </c>
      <c r="BX55" s="69">
        <v>0</v>
      </c>
      <c r="BY55" s="69">
        <v>0</v>
      </c>
      <c r="BZ55" s="69">
        <v>0</v>
      </c>
    </row>
    <row r="56" spans="1:78" ht="15" customHeight="1" x14ac:dyDescent="0.25">
      <c r="A56" s="16">
        <v>3</v>
      </c>
      <c r="B56" s="19" t="s">
        <v>34</v>
      </c>
      <c r="C56" s="18">
        <f t="shared" si="9"/>
        <v>34</v>
      </c>
      <c r="D56" s="18">
        <f t="shared" si="9"/>
        <v>0</v>
      </c>
      <c r="E56" s="18">
        <f t="shared" si="9"/>
        <v>0</v>
      </c>
      <c r="F56" s="18">
        <f t="shared" si="9"/>
        <v>175441.69999999998</v>
      </c>
      <c r="G56" s="69">
        <v>3</v>
      </c>
      <c r="H56" s="69">
        <v>0</v>
      </c>
      <c r="I56" s="69">
        <v>0</v>
      </c>
      <c r="J56" s="69">
        <v>82656.179999999993</v>
      </c>
      <c r="K56" s="69">
        <v>0</v>
      </c>
      <c r="L56" s="69">
        <v>0</v>
      </c>
      <c r="M56" s="69">
        <v>0</v>
      </c>
      <c r="N56" s="69">
        <v>0</v>
      </c>
      <c r="O56" s="69">
        <v>3</v>
      </c>
      <c r="P56" s="69">
        <v>0</v>
      </c>
      <c r="Q56" s="69">
        <v>0</v>
      </c>
      <c r="R56" s="69">
        <v>26.25</v>
      </c>
      <c r="S56" s="69">
        <v>0</v>
      </c>
      <c r="T56" s="69">
        <v>0</v>
      </c>
      <c r="U56" s="69">
        <v>0</v>
      </c>
      <c r="V56" s="69">
        <v>0</v>
      </c>
      <c r="W56" s="69">
        <v>2</v>
      </c>
      <c r="X56" s="69">
        <v>0</v>
      </c>
      <c r="Y56" s="69">
        <v>0</v>
      </c>
      <c r="Z56" s="69">
        <v>0</v>
      </c>
      <c r="AA56" s="69">
        <v>8</v>
      </c>
      <c r="AB56" s="69">
        <v>0</v>
      </c>
      <c r="AC56" s="69">
        <v>0</v>
      </c>
      <c r="AD56" s="69">
        <v>10023.5</v>
      </c>
      <c r="AE56" s="69">
        <v>7</v>
      </c>
      <c r="AF56" s="69">
        <v>0</v>
      </c>
      <c r="AG56" s="69">
        <v>0</v>
      </c>
      <c r="AH56" s="69">
        <v>16080.41</v>
      </c>
      <c r="AI56" s="69">
        <v>2</v>
      </c>
      <c r="AJ56" s="69">
        <v>0</v>
      </c>
      <c r="AK56" s="69">
        <v>0</v>
      </c>
      <c r="AL56" s="69">
        <v>66000</v>
      </c>
      <c r="AM56" s="69">
        <v>3</v>
      </c>
      <c r="AN56" s="69">
        <v>0</v>
      </c>
      <c r="AO56" s="69">
        <v>0</v>
      </c>
      <c r="AP56" s="69">
        <v>285.36</v>
      </c>
      <c r="AQ56" s="69">
        <v>0</v>
      </c>
      <c r="AR56" s="69">
        <v>0</v>
      </c>
      <c r="AS56" s="69">
        <v>0</v>
      </c>
      <c r="AT56" s="69">
        <v>0</v>
      </c>
      <c r="AU56" s="69">
        <v>0</v>
      </c>
      <c r="AV56" s="69">
        <v>0</v>
      </c>
      <c r="AW56" s="69">
        <v>0</v>
      </c>
      <c r="AX56" s="69">
        <v>0</v>
      </c>
      <c r="AY56" s="69">
        <v>0</v>
      </c>
      <c r="AZ56" s="69">
        <v>0</v>
      </c>
      <c r="BA56" s="69">
        <v>0</v>
      </c>
      <c r="BB56" s="69">
        <v>0</v>
      </c>
      <c r="BC56" s="69">
        <v>0</v>
      </c>
      <c r="BD56" s="69">
        <v>0</v>
      </c>
      <c r="BE56" s="69">
        <v>0</v>
      </c>
      <c r="BF56" s="69">
        <v>0</v>
      </c>
      <c r="BG56" s="69">
        <v>0</v>
      </c>
      <c r="BH56" s="69">
        <v>0</v>
      </c>
      <c r="BI56" s="69">
        <v>0</v>
      </c>
      <c r="BJ56" s="69">
        <v>0</v>
      </c>
      <c r="BK56" s="69">
        <v>6</v>
      </c>
      <c r="BL56" s="69">
        <v>0</v>
      </c>
      <c r="BM56" s="69">
        <v>0</v>
      </c>
      <c r="BN56" s="69">
        <v>370</v>
      </c>
      <c r="BO56" s="69">
        <v>0</v>
      </c>
      <c r="BP56" s="69">
        <v>0</v>
      </c>
      <c r="BQ56" s="69">
        <v>0</v>
      </c>
      <c r="BR56" s="69">
        <v>0</v>
      </c>
      <c r="BS56" s="69">
        <v>0</v>
      </c>
      <c r="BT56" s="69">
        <v>0</v>
      </c>
      <c r="BU56" s="69">
        <v>0</v>
      </c>
      <c r="BV56" s="69">
        <v>0</v>
      </c>
      <c r="BW56" s="69">
        <v>0</v>
      </c>
      <c r="BX56" s="69">
        <v>0</v>
      </c>
      <c r="BY56" s="69">
        <v>0</v>
      </c>
      <c r="BZ56" s="69">
        <v>0</v>
      </c>
    </row>
    <row r="57" spans="1:78" ht="15" customHeight="1" x14ac:dyDescent="0.25">
      <c r="A57" s="16">
        <v>4</v>
      </c>
      <c r="B57" s="17" t="s">
        <v>35</v>
      </c>
      <c r="C57" s="18">
        <f t="shared" si="9"/>
        <v>26</v>
      </c>
      <c r="D57" s="18">
        <f t="shared" si="9"/>
        <v>0</v>
      </c>
      <c r="E57" s="18">
        <f t="shared" si="9"/>
        <v>0</v>
      </c>
      <c r="F57" s="18">
        <f t="shared" si="9"/>
        <v>43441.32</v>
      </c>
      <c r="G57" s="69">
        <v>4</v>
      </c>
      <c r="H57" s="69">
        <v>0</v>
      </c>
      <c r="I57" s="69">
        <v>0</v>
      </c>
      <c r="J57" s="69">
        <v>858.68999999999994</v>
      </c>
      <c r="K57" s="69">
        <v>3</v>
      </c>
      <c r="L57" s="69">
        <v>0</v>
      </c>
      <c r="M57" s="69">
        <v>0</v>
      </c>
      <c r="N57" s="69">
        <v>28213.9</v>
      </c>
      <c r="O57" s="69">
        <v>0</v>
      </c>
      <c r="P57" s="69">
        <v>0</v>
      </c>
      <c r="Q57" s="69">
        <v>0</v>
      </c>
      <c r="R57" s="69">
        <v>0</v>
      </c>
      <c r="S57" s="69">
        <v>1</v>
      </c>
      <c r="T57" s="69">
        <v>0</v>
      </c>
      <c r="U57" s="69">
        <v>0</v>
      </c>
      <c r="V57" s="69">
        <v>1269.3</v>
      </c>
      <c r="W57" s="69">
        <v>1</v>
      </c>
      <c r="X57" s="69">
        <v>0</v>
      </c>
      <c r="Y57" s="69">
        <v>0</v>
      </c>
      <c r="Z57" s="69">
        <v>0</v>
      </c>
      <c r="AA57" s="69">
        <v>2</v>
      </c>
      <c r="AB57" s="69">
        <v>0</v>
      </c>
      <c r="AC57" s="69">
        <v>0</v>
      </c>
      <c r="AD57" s="69">
        <v>0.47</v>
      </c>
      <c r="AE57" s="69">
        <v>8</v>
      </c>
      <c r="AF57" s="69">
        <v>0</v>
      </c>
      <c r="AG57" s="69">
        <v>0</v>
      </c>
      <c r="AH57" s="69">
        <v>12761.65</v>
      </c>
      <c r="AI57" s="69">
        <v>4</v>
      </c>
      <c r="AJ57" s="69">
        <v>0</v>
      </c>
      <c r="AK57" s="69">
        <v>0</v>
      </c>
      <c r="AL57" s="69">
        <v>337.31</v>
      </c>
      <c r="AM57" s="69">
        <v>0</v>
      </c>
      <c r="AN57" s="69">
        <v>0</v>
      </c>
      <c r="AO57" s="69">
        <v>0</v>
      </c>
      <c r="AP57" s="69">
        <v>0</v>
      </c>
      <c r="AQ57" s="69">
        <v>0</v>
      </c>
      <c r="AR57" s="69">
        <v>0</v>
      </c>
      <c r="AS57" s="69">
        <v>0</v>
      </c>
      <c r="AT57" s="69">
        <v>0</v>
      </c>
      <c r="AU57" s="69">
        <v>0</v>
      </c>
      <c r="AV57" s="69">
        <v>0</v>
      </c>
      <c r="AW57" s="69">
        <v>0</v>
      </c>
      <c r="AX57" s="69">
        <v>0</v>
      </c>
      <c r="AY57" s="69">
        <v>0</v>
      </c>
      <c r="AZ57" s="69">
        <v>0</v>
      </c>
      <c r="BA57" s="69">
        <v>0</v>
      </c>
      <c r="BB57" s="69">
        <v>0</v>
      </c>
      <c r="BC57" s="69">
        <v>0</v>
      </c>
      <c r="BD57" s="69">
        <v>0</v>
      </c>
      <c r="BE57" s="69">
        <v>0</v>
      </c>
      <c r="BF57" s="69">
        <v>0</v>
      </c>
      <c r="BG57" s="69">
        <v>0</v>
      </c>
      <c r="BH57" s="69">
        <v>0</v>
      </c>
      <c r="BI57" s="69">
        <v>0</v>
      </c>
      <c r="BJ57" s="69">
        <v>0</v>
      </c>
      <c r="BK57" s="69">
        <v>1</v>
      </c>
      <c r="BL57" s="69">
        <v>0</v>
      </c>
      <c r="BM57" s="69">
        <v>0</v>
      </c>
      <c r="BN57" s="69">
        <v>0</v>
      </c>
      <c r="BO57" s="69">
        <v>2</v>
      </c>
      <c r="BP57" s="69">
        <v>0</v>
      </c>
      <c r="BQ57" s="69">
        <v>0</v>
      </c>
      <c r="BR57" s="69">
        <v>0</v>
      </c>
      <c r="BS57" s="69">
        <v>0</v>
      </c>
      <c r="BT57" s="69">
        <v>0</v>
      </c>
      <c r="BU57" s="69">
        <v>0</v>
      </c>
      <c r="BV57" s="69">
        <v>0</v>
      </c>
      <c r="BW57" s="69">
        <v>0</v>
      </c>
      <c r="BX57" s="69">
        <v>0</v>
      </c>
      <c r="BY57" s="69">
        <v>0</v>
      </c>
      <c r="BZ57" s="69">
        <v>0</v>
      </c>
    </row>
    <row r="58" spans="1:78" ht="15" customHeight="1" x14ac:dyDescent="0.25">
      <c r="A58" s="16">
        <v>5</v>
      </c>
      <c r="B58" s="17" t="s">
        <v>36</v>
      </c>
      <c r="C58" s="18">
        <f t="shared" si="9"/>
        <v>96</v>
      </c>
      <c r="D58" s="18">
        <f t="shared" si="9"/>
        <v>1</v>
      </c>
      <c r="E58" s="20">
        <f t="shared" si="9"/>
        <v>4</v>
      </c>
      <c r="F58" s="18">
        <f t="shared" si="9"/>
        <v>6757562.5930000003</v>
      </c>
      <c r="G58" s="69">
        <v>6</v>
      </c>
      <c r="H58" s="69">
        <v>0</v>
      </c>
      <c r="I58" s="69">
        <v>0</v>
      </c>
      <c r="J58" s="69">
        <v>27820</v>
      </c>
      <c r="K58" s="69">
        <v>3</v>
      </c>
      <c r="L58" s="69">
        <v>1</v>
      </c>
      <c r="M58" s="69">
        <v>0</v>
      </c>
      <c r="N58" s="69">
        <v>58915.53</v>
      </c>
      <c r="O58" s="69">
        <v>3</v>
      </c>
      <c r="P58" s="69">
        <v>0</v>
      </c>
      <c r="Q58" s="69">
        <v>0</v>
      </c>
      <c r="R58" s="69">
        <v>0</v>
      </c>
      <c r="S58" s="69">
        <v>0</v>
      </c>
      <c r="T58" s="69">
        <v>0</v>
      </c>
      <c r="U58" s="69">
        <v>0</v>
      </c>
      <c r="V58" s="69">
        <v>0</v>
      </c>
      <c r="W58" s="69">
        <v>7</v>
      </c>
      <c r="X58" s="69">
        <v>0</v>
      </c>
      <c r="Y58" s="69">
        <v>0</v>
      </c>
      <c r="Z58" s="69">
        <v>6606141.2000000002</v>
      </c>
      <c r="AA58" s="69">
        <v>3</v>
      </c>
      <c r="AB58" s="69">
        <v>0</v>
      </c>
      <c r="AC58" s="69">
        <v>0</v>
      </c>
      <c r="AD58" s="69">
        <v>1500.3330000000001</v>
      </c>
      <c r="AE58" s="69">
        <v>15</v>
      </c>
      <c r="AF58" s="69">
        <v>0</v>
      </c>
      <c r="AG58" s="69">
        <v>0</v>
      </c>
      <c r="AH58" s="69">
        <v>38817.760000000002</v>
      </c>
      <c r="AI58" s="69">
        <v>13</v>
      </c>
      <c r="AJ58" s="69">
        <v>0</v>
      </c>
      <c r="AK58" s="69">
        <v>0</v>
      </c>
      <c r="AL58" s="69">
        <v>7331.67</v>
      </c>
      <c r="AM58" s="69">
        <v>1</v>
      </c>
      <c r="AN58" s="69">
        <v>0</v>
      </c>
      <c r="AO58" s="69">
        <v>0</v>
      </c>
      <c r="AP58" s="69">
        <v>0</v>
      </c>
      <c r="AQ58" s="69">
        <v>0</v>
      </c>
      <c r="AR58" s="69">
        <v>0</v>
      </c>
      <c r="AS58" s="69">
        <v>0</v>
      </c>
      <c r="AT58" s="69">
        <v>0</v>
      </c>
      <c r="AU58" s="69">
        <v>1</v>
      </c>
      <c r="AV58" s="69">
        <v>0</v>
      </c>
      <c r="AW58" s="69">
        <v>0</v>
      </c>
      <c r="AX58" s="69">
        <v>105.65</v>
      </c>
      <c r="AY58" s="69">
        <v>0</v>
      </c>
      <c r="AZ58" s="69">
        <v>0</v>
      </c>
      <c r="BA58" s="69">
        <v>0</v>
      </c>
      <c r="BB58" s="69">
        <v>0</v>
      </c>
      <c r="BC58" s="69">
        <v>0</v>
      </c>
      <c r="BD58" s="69">
        <v>0</v>
      </c>
      <c r="BE58" s="69">
        <v>0</v>
      </c>
      <c r="BF58" s="69">
        <v>0</v>
      </c>
      <c r="BG58" s="69">
        <v>0</v>
      </c>
      <c r="BH58" s="69">
        <v>0</v>
      </c>
      <c r="BI58" s="69">
        <v>0</v>
      </c>
      <c r="BJ58" s="69">
        <v>0</v>
      </c>
      <c r="BK58" s="69">
        <v>1</v>
      </c>
      <c r="BL58" s="69">
        <v>0</v>
      </c>
      <c r="BM58" s="69">
        <v>0</v>
      </c>
      <c r="BN58" s="69">
        <v>105.65</v>
      </c>
      <c r="BO58" s="69">
        <v>41</v>
      </c>
      <c r="BP58" s="69">
        <v>0</v>
      </c>
      <c r="BQ58" s="69">
        <v>4</v>
      </c>
      <c r="BR58" s="69">
        <v>16823.330000000002</v>
      </c>
      <c r="BS58" s="69">
        <v>0</v>
      </c>
      <c r="BT58" s="69">
        <v>0</v>
      </c>
      <c r="BU58" s="69">
        <v>0</v>
      </c>
      <c r="BV58" s="69">
        <v>0</v>
      </c>
      <c r="BW58" s="69">
        <v>2</v>
      </c>
      <c r="BX58" s="69">
        <v>0</v>
      </c>
      <c r="BY58" s="69">
        <v>0</v>
      </c>
      <c r="BZ58" s="69">
        <v>1.47</v>
      </c>
    </row>
    <row r="59" spans="1:78" ht="15" customHeight="1" x14ac:dyDescent="0.25">
      <c r="A59" s="16">
        <v>6</v>
      </c>
      <c r="B59" s="17" t="s">
        <v>37</v>
      </c>
      <c r="C59" s="18">
        <f t="shared" si="9"/>
        <v>102</v>
      </c>
      <c r="D59" s="18">
        <f t="shared" si="9"/>
        <v>0</v>
      </c>
      <c r="E59" s="18">
        <f t="shared" si="9"/>
        <v>0</v>
      </c>
      <c r="F59" s="18">
        <f t="shared" si="9"/>
        <v>34494.875</v>
      </c>
      <c r="G59" s="69">
        <v>1</v>
      </c>
      <c r="H59" s="69">
        <v>0</v>
      </c>
      <c r="I59" s="69">
        <v>0</v>
      </c>
      <c r="J59" s="69">
        <v>168.9</v>
      </c>
      <c r="K59" s="69">
        <v>0</v>
      </c>
      <c r="L59" s="69">
        <v>0</v>
      </c>
      <c r="M59" s="69">
        <v>0</v>
      </c>
      <c r="N59" s="69">
        <v>0</v>
      </c>
      <c r="O59" s="69">
        <v>3</v>
      </c>
      <c r="P59" s="69">
        <v>0</v>
      </c>
      <c r="Q59" s="69">
        <v>0</v>
      </c>
      <c r="R59" s="69">
        <v>71</v>
      </c>
      <c r="S59" s="69">
        <v>2</v>
      </c>
      <c r="T59" s="69">
        <v>0</v>
      </c>
      <c r="U59" s="69">
        <v>0</v>
      </c>
      <c r="V59" s="69">
        <v>140</v>
      </c>
      <c r="W59" s="69">
        <v>0</v>
      </c>
      <c r="X59" s="69">
        <v>0</v>
      </c>
      <c r="Y59" s="69">
        <v>0</v>
      </c>
      <c r="Z59" s="69">
        <v>0</v>
      </c>
      <c r="AA59" s="69">
        <v>22</v>
      </c>
      <c r="AB59" s="69">
        <v>0</v>
      </c>
      <c r="AC59" s="69">
        <v>0</v>
      </c>
      <c r="AD59" s="69">
        <v>506.28</v>
      </c>
      <c r="AE59" s="69">
        <v>11</v>
      </c>
      <c r="AF59" s="69">
        <v>0</v>
      </c>
      <c r="AG59" s="69">
        <v>0</v>
      </c>
      <c r="AH59" s="69">
        <v>7902.65</v>
      </c>
      <c r="AI59" s="69">
        <v>36</v>
      </c>
      <c r="AJ59" s="69">
        <v>0</v>
      </c>
      <c r="AK59" s="69">
        <v>0</v>
      </c>
      <c r="AL59" s="69">
        <v>423.22699999999998</v>
      </c>
      <c r="AM59" s="69">
        <v>0</v>
      </c>
      <c r="AN59" s="69">
        <v>0</v>
      </c>
      <c r="AO59" s="69">
        <v>0</v>
      </c>
      <c r="AP59" s="69">
        <v>0</v>
      </c>
      <c r="AQ59" s="69">
        <v>3</v>
      </c>
      <c r="AR59" s="69">
        <v>0</v>
      </c>
      <c r="AS59" s="69">
        <v>0</v>
      </c>
      <c r="AT59" s="69">
        <v>280.09000000000003</v>
      </c>
      <c r="AU59" s="69">
        <v>0</v>
      </c>
      <c r="AV59" s="69">
        <v>0</v>
      </c>
      <c r="AW59" s="69">
        <v>0</v>
      </c>
      <c r="AX59" s="69">
        <v>0</v>
      </c>
      <c r="AY59" s="69">
        <v>9</v>
      </c>
      <c r="AZ59" s="69">
        <v>0</v>
      </c>
      <c r="BA59" s="69">
        <v>0</v>
      </c>
      <c r="BB59" s="69">
        <v>254</v>
      </c>
      <c r="BC59" s="69">
        <v>0</v>
      </c>
      <c r="BD59" s="69">
        <v>0</v>
      </c>
      <c r="BE59" s="69">
        <v>0</v>
      </c>
      <c r="BF59" s="69">
        <v>0</v>
      </c>
      <c r="BG59" s="69">
        <v>0</v>
      </c>
      <c r="BH59" s="69">
        <v>0</v>
      </c>
      <c r="BI59" s="69">
        <v>0</v>
      </c>
      <c r="BJ59" s="69">
        <v>0</v>
      </c>
      <c r="BK59" s="69">
        <v>0</v>
      </c>
      <c r="BL59" s="69">
        <v>0</v>
      </c>
      <c r="BM59" s="69">
        <v>0</v>
      </c>
      <c r="BN59" s="69">
        <v>0</v>
      </c>
      <c r="BO59" s="69">
        <v>10</v>
      </c>
      <c r="BP59" s="69">
        <v>0</v>
      </c>
      <c r="BQ59" s="69">
        <v>0</v>
      </c>
      <c r="BR59" s="69">
        <v>322.72800000000001</v>
      </c>
      <c r="BS59" s="69">
        <v>0</v>
      </c>
      <c r="BT59" s="69">
        <v>0</v>
      </c>
      <c r="BU59" s="69">
        <v>0</v>
      </c>
      <c r="BV59" s="69">
        <v>0</v>
      </c>
      <c r="BW59" s="69">
        <v>5</v>
      </c>
      <c r="BX59" s="69">
        <v>0</v>
      </c>
      <c r="BY59" s="69">
        <v>0</v>
      </c>
      <c r="BZ59" s="69">
        <v>24426</v>
      </c>
    </row>
    <row r="60" spans="1:78" ht="15" customHeight="1" x14ac:dyDescent="0.25">
      <c r="A60" s="21">
        <v>7</v>
      </c>
      <c r="B60" s="17" t="s">
        <v>38</v>
      </c>
      <c r="C60" s="18">
        <f t="shared" si="9"/>
        <v>55</v>
      </c>
      <c r="D60" s="18">
        <f t="shared" si="9"/>
        <v>0</v>
      </c>
      <c r="E60" s="18">
        <f t="shared" si="9"/>
        <v>0</v>
      </c>
      <c r="F60" s="18">
        <f t="shared" si="9"/>
        <v>23218.41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9">
        <v>0</v>
      </c>
      <c r="P60" s="69">
        <v>0</v>
      </c>
      <c r="Q60" s="69">
        <v>0</v>
      </c>
      <c r="R60" s="69">
        <v>0</v>
      </c>
      <c r="S60" s="69">
        <v>0</v>
      </c>
      <c r="T60" s="69">
        <v>0</v>
      </c>
      <c r="U60" s="69">
        <v>0</v>
      </c>
      <c r="V60" s="69">
        <v>0</v>
      </c>
      <c r="W60" s="69">
        <v>0</v>
      </c>
      <c r="X60" s="69">
        <v>0</v>
      </c>
      <c r="Y60" s="69">
        <v>0</v>
      </c>
      <c r="Z60" s="69">
        <v>0</v>
      </c>
      <c r="AA60" s="69">
        <v>2</v>
      </c>
      <c r="AB60" s="69">
        <v>0</v>
      </c>
      <c r="AC60" s="69">
        <v>0</v>
      </c>
      <c r="AD60" s="69">
        <v>31.36</v>
      </c>
      <c r="AE60" s="69">
        <v>2</v>
      </c>
      <c r="AF60" s="69">
        <v>0</v>
      </c>
      <c r="AG60" s="69">
        <v>0</v>
      </c>
      <c r="AH60" s="69">
        <v>2976.05</v>
      </c>
      <c r="AI60" s="69">
        <v>1</v>
      </c>
      <c r="AJ60" s="69">
        <v>0</v>
      </c>
      <c r="AK60" s="69">
        <v>0</v>
      </c>
      <c r="AL60" s="69">
        <v>75</v>
      </c>
      <c r="AM60" s="69">
        <v>0</v>
      </c>
      <c r="AN60" s="69">
        <v>0</v>
      </c>
      <c r="AO60" s="69">
        <v>0</v>
      </c>
      <c r="AP60" s="69">
        <v>0</v>
      </c>
      <c r="AQ60" s="69">
        <v>0</v>
      </c>
      <c r="AR60" s="69">
        <v>0</v>
      </c>
      <c r="AS60" s="69">
        <v>0</v>
      </c>
      <c r="AT60" s="69">
        <v>0</v>
      </c>
      <c r="AU60" s="69">
        <v>0</v>
      </c>
      <c r="AV60" s="69">
        <v>0</v>
      </c>
      <c r="AW60" s="69">
        <v>0</v>
      </c>
      <c r="AX60" s="69">
        <v>0</v>
      </c>
      <c r="AY60" s="69">
        <v>0</v>
      </c>
      <c r="AZ60" s="69">
        <v>0</v>
      </c>
      <c r="BA60" s="69">
        <v>0</v>
      </c>
      <c r="BB60" s="69">
        <v>0</v>
      </c>
      <c r="BC60" s="69">
        <v>0</v>
      </c>
      <c r="BD60" s="69">
        <v>0</v>
      </c>
      <c r="BE60" s="69">
        <v>0</v>
      </c>
      <c r="BF60" s="69">
        <v>0</v>
      </c>
      <c r="BG60" s="69">
        <v>0</v>
      </c>
      <c r="BH60" s="69">
        <v>0</v>
      </c>
      <c r="BI60" s="69">
        <v>0</v>
      </c>
      <c r="BJ60" s="69">
        <v>0</v>
      </c>
      <c r="BK60" s="69">
        <v>1</v>
      </c>
      <c r="BL60" s="69">
        <v>0</v>
      </c>
      <c r="BM60" s="69">
        <v>0</v>
      </c>
      <c r="BN60" s="69">
        <v>0</v>
      </c>
      <c r="BO60" s="69">
        <v>49</v>
      </c>
      <c r="BP60" s="69">
        <v>0</v>
      </c>
      <c r="BQ60" s="69">
        <v>0</v>
      </c>
      <c r="BR60" s="69">
        <v>20136</v>
      </c>
      <c r="BS60" s="69">
        <v>0</v>
      </c>
      <c r="BT60" s="69">
        <v>0</v>
      </c>
      <c r="BU60" s="69">
        <v>0</v>
      </c>
      <c r="BV60" s="69">
        <v>0</v>
      </c>
      <c r="BW60" s="69">
        <v>0</v>
      </c>
      <c r="BX60" s="69">
        <v>0</v>
      </c>
      <c r="BY60" s="69">
        <v>0</v>
      </c>
      <c r="BZ60" s="69">
        <v>0</v>
      </c>
    </row>
    <row r="61" spans="1:78" ht="15" customHeight="1" x14ac:dyDescent="0.25">
      <c r="A61" s="21">
        <v>8</v>
      </c>
      <c r="B61" s="17" t="s">
        <v>39</v>
      </c>
      <c r="C61" s="18">
        <f t="shared" si="9"/>
        <v>96</v>
      </c>
      <c r="D61" s="18">
        <f t="shared" si="9"/>
        <v>0</v>
      </c>
      <c r="E61" s="18">
        <f t="shared" si="9"/>
        <v>0</v>
      </c>
      <c r="F61" s="18">
        <f t="shared" si="9"/>
        <v>34083.74</v>
      </c>
      <c r="G61" s="69">
        <v>3</v>
      </c>
      <c r="H61" s="69">
        <v>0</v>
      </c>
      <c r="I61" s="69">
        <v>0</v>
      </c>
      <c r="J61" s="69">
        <v>21782.6</v>
      </c>
      <c r="K61" s="69">
        <v>2</v>
      </c>
      <c r="L61" s="69">
        <v>0</v>
      </c>
      <c r="M61" s="69">
        <v>0</v>
      </c>
      <c r="N61" s="69">
        <v>213</v>
      </c>
      <c r="O61" s="69">
        <v>1</v>
      </c>
      <c r="P61" s="69">
        <v>0</v>
      </c>
      <c r="Q61" s="69">
        <v>0</v>
      </c>
      <c r="R61" s="69">
        <v>1440</v>
      </c>
      <c r="S61" s="69">
        <v>0</v>
      </c>
      <c r="T61" s="69">
        <v>0</v>
      </c>
      <c r="U61" s="69">
        <v>0</v>
      </c>
      <c r="V61" s="69">
        <v>0</v>
      </c>
      <c r="W61" s="69">
        <v>0</v>
      </c>
      <c r="X61" s="69">
        <v>0</v>
      </c>
      <c r="Y61" s="69">
        <v>0</v>
      </c>
      <c r="Z61" s="69">
        <v>0</v>
      </c>
      <c r="AA61" s="69">
        <v>1</v>
      </c>
      <c r="AB61" s="69">
        <v>0</v>
      </c>
      <c r="AC61" s="69">
        <v>0</v>
      </c>
      <c r="AD61" s="69">
        <v>4.76</v>
      </c>
      <c r="AE61" s="69">
        <v>0</v>
      </c>
      <c r="AF61" s="69">
        <v>0</v>
      </c>
      <c r="AG61" s="69">
        <v>0</v>
      </c>
      <c r="AH61" s="69">
        <v>0</v>
      </c>
      <c r="AI61" s="69">
        <v>0</v>
      </c>
      <c r="AJ61" s="69">
        <v>0</v>
      </c>
      <c r="AK61" s="69">
        <v>0</v>
      </c>
      <c r="AL61" s="69">
        <v>0</v>
      </c>
      <c r="AM61" s="69">
        <v>0</v>
      </c>
      <c r="AN61" s="69">
        <v>0</v>
      </c>
      <c r="AO61" s="69">
        <v>0</v>
      </c>
      <c r="AP61" s="69">
        <v>0</v>
      </c>
      <c r="AQ61" s="69">
        <v>0</v>
      </c>
      <c r="AR61" s="69">
        <v>0</v>
      </c>
      <c r="AS61" s="69">
        <v>0</v>
      </c>
      <c r="AT61" s="69">
        <v>0</v>
      </c>
      <c r="AU61" s="69">
        <v>0</v>
      </c>
      <c r="AV61" s="69">
        <v>0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0</v>
      </c>
      <c r="BC61" s="69">
        <v>0</v>
      </c>
      <c r="BD61" s="69">
        <v>0</v>
      </c>
      <c r="BE61" s="69">
        <v>0</v>
      </c>
      <c r="BF61" s="69">
        <v>0</v>
      </c>
      <c r="BG61" s="69">
        <v>0</v>
      </c>
      <c r="BH61" s="69">
        <v>0</v>
      </c>
      <c r="BI61" s="69">
        <v>0</v>
      </c>
      <c r="BJ61" s="69">
        <v>0</v>
      </c>
      <c r="BK61" s="69">
        <v>0</v>
      </c>
      <c r="BL61" s="69">
        <v>0</v>
      </c>
      <c r="BM61" s="69">
        <v>0</v>
      </c>
      <c r="BN61" s="69">
        <v>0</v>
      </c>
      <c r="BO61" s="69">
        <v>84</v>
      </c>
      <c r="BP61" s="69">
        <v>0</v>
      </c>
      <c r="BQ61" s="69">
        <v>0</v>
      </c>
      <c r="BR61" s="69">
        <v>10642</v>
      </c>
      <c r="BS61" s="69">
        <v>0</v>
      </c>
      <c r="BT61" s="69">
        <v>0</v>
      </c>
      <c r="BU61" s="69">
        <v>0</v>
      </c>
      <c r="BV61" s="69">
        <v>0</v>
      </c>
      <c r="BW61" s="69">
        <v>5</v>
      </c>
      <c r="BX61" s="69">
        <v>0</v>
      </c>
      <c r="BY61" s="69">
        <v>0</v>
      </c>
      <c r="BZ61" s="69">
        <v>1.38</v>
      </c>
    </row>
    <row r="62" spans="1:78" ht="15.75" customHeight="1" x14ac:dyDescent="0.25">
      <c r="A62" s="21">
        <v>9</v>
      </c>
      <c r="B62" s="19" t="s">
        <v>40</v>
      </c>
      <c r="C62" s="18">
        <f t="shared" si="9"/>
        <v>155</v>
      </c>
      <c r="D62" s="18">
        <f t="shared" si="9"/>
        <v>0</v>
      </c>
      <c r="E62" s="18">
        <f t="shared" si="9"/>
        <v>0</v>
      </c>
      <c r="F62" s="18">
        <f t="shared" si="9"/>
        <v>78630.789999999979</v>
      </c>
      <c r="G62" s="69">
        <v>0</v>
      </c>
      <c r="H62" s="69">
        <v>0</v>
      </c>
      <c r="I62" s="69">
        <v>0</v>
      </c>
      <c r="J62" s="69">
        <v>0</v>
      </c>
      <c r="K62" s="69">
        <v>2</v>
      </c>
      <c r="L62" s="69">
        <v>0</v>
      </c>
      <c r="M62" s="69">
        <v>0</v>
      </c>
      <c r="N62" s="69">
        <v>494.9</v>
      </c>
      <c r="O62" s="69">
        <v>0</v>
      </c>
      <c r="P62" s="69">
        <v>0</v>
      </c>
      <c r="Q62" s="69">
        <v>0</v>
      </c>
      <c r="R62" s="69">
        <v>0</v>
      </c>
      <c r="S62" s="69">
        <v>0</v>
      </c>
      <c r="T62" s="69">
        <v>0</v>
      </c>
      <c r="U62" s="69">
        <v>0</v>
      </c>
      <c r="V62" s="69">
        <v>0</v>
      </c>
      <c r="W62" s="69">
        <v>0</v>
      </c>
      <c r="X62" s="69">
        <v>0</v>
      </c>
      <c r="Y62" s="69">
        <v>0</v>
      </c>
      <c r="Z62" s="69">
        <v>0</v>
      </c>
      <c r="AA62" s="69">
        <v>10</v>
      </c>
      <c r="AB62" s="69">
        <v>0</v>
      </c>
      <c r="AC62" s="69">
        <v>0</v>
      </c>
      <c r="AD62" s="69">
        <v>60.55</v>
      </c>
      <c r="AE62" s="69">
        <v>12</v>
      </c>
      <c r="AF62" s="69">
        <v>0</v>
      </c>
      <c r="AG62" s="69">
        <v>0</v>
      </c>
      <c r="AH62" s="69">
        <v>43958.84</v>
      </c>
      <c r="AI62" s="69">
        <v>11</v>
      </c>
      <c r="AJ62" s="69">
        <v>0</v>
      </c>
      <c r="AK62" s="69">
        <v>0</v>
      </c>
      <c r="AL62" s="69">
        <v>1544.9599999999998</v>
      </c>
      <c r="AM62" s="69">
        <v>4</v>
      </c>
      <c r="AN62" s="69">
        <v>0</v>
      </c>
      <c r="AO62" s="69">
        <v>0</v>
      </c>
      <c r="AP62" s="69">
        <v>1223.1400000000001</v>
      </c>
      <c r="AQ62" s="69">
        <v>2</v>
      </c>
      <c r="AR62" s="69">
        <v>0</v>
      </c>
      <c r="AS62" s="69">
        <v>0</v>
      </c>
      <c r="AT62" s="69">
        <v>10000</v>
      </c>
      <c r="AU62" s="69">
        <v>0</v>
      </c>
      <c r="AV62" s="69">
        <v>0</v>
      </c>
      <c r="AW62" s="69">
        <v>0</v>
      </c>
      <c r="AX62" s="69">
        <v>0</v>
      </c>
      <c r="AY62" s="69">
        <v>1</v>
      </c>
      <c r="AZ62" s="69">
        <v>0</v>
      </c>
      <c r="BA62" s="69">
        <v>0</v>
      </c>
      <c r="BB62" s="69">
        <v>19.78</v>
      </c>
      <c r="BC62" s="69">
        <v>2</v>
      </c>
      <c r="BD62" s="69">
        <v>0</v>
      </c>
      <c r="BE62" s="69">
        <v>0</v>
      </c>
      <c r="BF62" s="69">
        <v>20.56</v>
      </c>
      <c r="BG62" s="69">
        <v>0</v>
      </c>
      <c r="BH62" s="69">
        <v>0</v>
      </c>
      <c r="BI62" s="69">
        <v>0</v>
      </c>
      <c r="BJ62" s="69">
        <v>0</v>
      </c>
      <c r="BK62" s="69">
        <v>62</v>
      </c>
      <c r="BL62" s="69">
        <v>0</v>
      </c>
      <c r="BM62" s="69">
        <v>0</v>
      </c>
      <c r="BN62" s="69">
        <v>810</v>
      </c>
      <c r="BO62" s="69">
        <v>43</v>
      </c>
      <c r="BP62" s="69">
        <v>0</v>
      </c>
      <c r="BQ62" s="69">
        <v>0</v>
      </c>
      <c r="BR62" s="69">
        <v>20492.5</v>
      </c>
      <c r="BS62" s="69">
        <v>0</v>
      </c>
      <c r="BT62" s="69">
        <v>0</v>
      </c>
      <c r="BU62" s="69">
        <v>0</v>
      </c>
      <c r="BV62" s="69">
        <v>0</v>
      </c>
      <c r="BW62" s="69">
        <v>6</v>
      </c>
      <c r="BX62" s="69">
        <v>0</v>
      </c>
      <c r="BY62" s="69">
        <v>0</v>
      </c>
      <c r="BZ62" s="69">
        <v>5.5600000000000005</v>
      </c>
    </row>
    <row r="63" spans="1:78" ht="15" customHeight="1" x14ac:dyDescent="0.25">
      <c r="A63" s="28"/>
      <c r="B63" s="71" t="s">
        <v>41</v>
      </c>
      <c r="C63" s="18">
        <f>C62+C61+C60+C59+C58+C57+C56+C55+C54</f>
        <v>949</v>
      </c>
      <c r="D63" s="18">
        <f t="shared" ref="D63:BO63" si="10">D62+D61+D60+D59+D58+D57+D56+D55+D54</f>
        <v>1</v>
      </c>
      <c r="E63" s="18">
        <f t="shared" si="10"/>
        <v>4</v>
      </c>
      <c r="F63" s="18">
        <f t="shared" si="10"/>
        <v>19987691.687999997</v>
      </c>
      <c r="G63" s="18">
        <f t="shared" si="10"/>
        <v>38</v>
      </c>
      <c r="H63" s="18">
        <f t="shared" si="10"/>
        <v>0</v>
      </c>
      <c r="I63" s="18">
        <f t="shared" si="10"/>
        <v>0</v>
      </c>
      <c r="J63" s="18">
        <f t="shared" si="10"/>
        <v>4087695.84</v>
      </c>
      <c r="K63" s="18">
        <f t="shared" si="10"/>
        <v>23</v>
      </c>
      <c r="L63" s="18">
        <f t="shared" si="10"/>
        <v>1</v>
      </c>
      <c r="M63" s="18">
        <f t="shared" si="10"/>
        <v>0</v>
      </c>
      <c r="N63" s="18">
        <f t="shared" si="10"/>
        <v>1785197.74</v>
      </c>
      <c r="O63" s="18">
        <f t="shared" si="10"/>
        <v>56</v>
      </c>
      <c r="P63" s="18">
        <f t="shared" si="10"/>
        <v>0</v>
      </c>
      <c r="Q63" s="18">
        <f t="shared" si="10"/>
        <v>0</v>
      </c>
      <c r="R63" s="18">
        <f t="shared" si="10"/>
        <v>119625.68000000001</v>
      </c>
      <c r="S63" s="18">
        <f t="shared" si="10"/>
        <v>10</v>
      </c>
      <c r="T63" s="18">
        <f t="shared" si="10"/>
        <v>0</v>
      </c>
      <c r="U63" s="18">
        <f t="shared" si="10"/>
        <v>0</v>
      </c>
      <c r="V63" s="18">
        <f t="shared" si="10"/>
        <v>12158.429999999998</v>
      </c>
      <c r="W63" s="18">
        <f t="shared" si="10"/>
        <v>30</v>
      </c>
      <c r="X63" s="18">
        <f t="shared" si="10"/>
        <v>0</v>
      </c>
      <c r="Y63" s="18">
        <f t="shared" si="10"/>
        <v>0</v>
      </c>
      <c r="Z63" s="18">
        <f t="shared" si="10"/>
        <v>12452743.130000001</v>
      </c>
      <c r="AA63" s="18">
        <f t="shared" si="10"/>
        <v>66</v>
      </c>
      <c r="AB63" s="18">
        <f t="shared" si="10"/>
        <v>0</v>
      </c>
      <c r="AC63" s="18">
        <f t="shared" si="10"/>
        <v>0</v>
      </c>
      <c r="AD63" s="18">
        <f t="shared" si="10"/>
        <v>18892.653000000002</v>
      </c>
      <c r="AE63" s="18">
        <f t="shared" si="10"/>
        <v>160</v>
      </c>
      <c r="AF63" s="18">
        <f t="shared" si="10"/>
        <v>0</v>
      </c>
      <c r="AG63" s="18">
        <f t="shared" si="10"/>
        <v>0</v>
      </c>
      <c r="AH63" s="18">
        <f t="shared" si="10"/>
        <v>646838.51</v>
      </c>
      <c r="AI63" s="18">
        <f t="shared" si="10"/>
        <v>190</v>
      </c>
      <c r="AJ63" s="18">
        <f t="shared" si="10"/>
        <v>0</v>
      </c>
      <c r="AK63" s="18">
        <f t="shared" si="10"/>
        <v>0</v>
      </c>
      <c r="AL63" s="18">
        <f t="shared" si="10"/>
        <v>653263.83700000006</v>
      </c>
      <c r="AM63" s="18">
        <f t="shared" si="10"/>
        <v>18</v>
      </c>
      <c r="AN63" s="18">
        <f t="shared" si="10"/>
        <v>0</v>
      </c>
      <c r="AO63" s="18">
        <f t="shared" si="10"/>
        <v>0</v>
      </c>
      <c r="AP63" s="18">
        <f t="shared" si="10"/>
        <v>18427.2</v>
      </c>
      <c r="AQ63" s="18">
        <f t="shared" si="10"/>
        <v>15</v>
      </c>
      <c r="AR63" s="18">
        <f t="shared" si="10"/>
        <v>0</v>
      </c>
      <c r="AS63" s="18">
        <f t="shared" si="10"/>
        <v>0</v>
      </c>
      <c r="AT63" s="18">
        <f t="shared" si="10"/>
        <v>24432.73</v>
      </c>
      <c r="AU63" s="18">
        <f t="shared" si="10"/>
        <v>1</v>
      </c>
      <c r="AV63" s="18">
        <f t="shared" si="10"/>
        <v>0</v>
      </c>
      <c r="AW63" s="18">
        <f t="shared" si="10"/>
        <v>0</v>
      </c>
      <c r="AX63" s="18">
        <f t="shared" si="10"/>
        <v>105.65</v>
      </c>
      <c r="AY63" s="18">
        <f t="shared" si="10"/>
        <v>11</v>
      </c>
      <c r="AZ63" s="18">
        <f t="shared" si="10"/>
        <v>0</v>
      </c>
      <c r="BA63" s="18">
        <f t="shared" si="10"/>
        <v>0</v>
      </c>
      <c r="BB63" s="18">
        <f t="shared" si="10"/>
        <v>273.77999999999997</v>
      </c>
      <c r="BC63" s="18">
        <f t="shared" si="10"/>
        <v>3</v>
      </c>
      <c r="BD63" s="18">
        <f t="shared" si="10"/>
        <v>0</v>
      </c>
      <c r="BE63" s="18">
        <f t="shared" si="10"/>
        <v>0</v>
      </c>
      <c r="BF63" s="18">
        <f t="shared" si="10"/>
        <v>20.56</v>
      </c>
      <c r="BG63" s="18">
        <f t="shared" si="10"/>
        <v>2</v>
      </c>
      <c r="BH63" s="18">
        <f t="shared" si="10"/>
        <v>0</v>
      </c>
      <c r="BI63" s="18">
        <f t="shared" si="10"/>
        <v>0</v>
      </c>
      <c r="BJ63" s="18">
        <f t="shared" si="10"/>
        <v>31462.07</v>
      </c>
      <c r="BK63" s="18">
        <f t="shared" si="10"/>
        <v>75</v>
      </c>
      <c r="BL63" s="18">
        <f t="shared" si="10"/>
        <v>0</v>
      </c>
      <c r="BM63" s="18">
        <f t="shared" si="10"/>
        <v>0</v>
      </c>
      <c r="BN63" s="18">
        <f t="shared" si="10"/>
        <v>1285.6500000000001</v>
      </c>
      <c r="BO63" s="18">
        <f t="shared" si="10"/>
        <v>230</v>
      </c>
      <c r="BP63" s="18">
        <f t="shared" ref="BP63:BZ63" si="11">BP62+BP61+BP60+BP59+BP58+BP57+BP56+BP55+BP54</f>
        <v>0</v>
      </c>
      <c r="BQ63" s="18">
        <f t="shared" si="11"/>
        <v>4</v>
      </c>
      <c r="BR63" s="18">
        <f t="shared" si="11"/>
        <v>97828.317999999999</v>
      </c>
      <c r="BS63" s="18">
        <f t="shared" si="11"/>
        <v>0</v>
      </c>
      <c r="BT63" s="18">
        <f t="shared" si="11"/>
        <v>0</v>
      </c>
      <c r="BU63" s="18">
        <f t="shared" si="11"/>
        <v>0</v>
      </c>
      <c r="BV63" s="18">
        <f t="shared" si="11"/>
        <v>0</v>
      </c>
      <c r="BW63" s="18">
        <f t="shared" si="11"/>
        <v>21</v>
      </c>
      <c r="BX63" s="18">
        <f t="shared" si="11"/>
        <v>0</v>
      </c>
      <c r="BY63" s="18">
        <f t="shared" si="11"/>
        <v>0</v>
      </c>
      <c r="BZ63" s="18">
        <f t="shared" si="11"/>
        <v>37439.910000000003</v>
      </c>
    </row>
    <row r="64" spans="1:78" ht="18" x14ac:dyDescent="0.25">
      <c r="A64" s="25"/>
      <c r="B64" s="73" t="s">
        <v>48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7"/>
      <c r="AO64" s="27"/>
      <c r="AP64" s="27"/>
      <c r="AQ64" s="27"/>
      <c r="AR64" s="27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</row>
    <row r="65" spans="1:78" x14ac:dyDescent="0.25">
      <c r="A65" s="7"/>
      <c r="B65" s="7"/>
      <c r="C65" s="46" t="s">
        <v>1</v>
      </c>
      <c r="D65" s="47"/>
      <c r="E65" s="47"/>
      <c r="F65" s="9"/>
      <c r="G65" s="50" t="s">
        <v>2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2" t="s">
        <v>3</v>
      </c>
      <c r="X65" s="51"/>
      <c r="Y65" s="51"/>
      <c r="Z65" s="51"/>
      <c r="AA65" s="51"/>
      <c r="AB65" s="51"/>
      <c r="AC65" s="51"/>
      <c r="AD65" s="51"/>
      <c r="AE65" s="53" t="s">
        <v>4</v>
      </c>
      <c r="AF65" s="51"/>
      <c r="AG65" s="51"/>
      <c r="AH65" s="51"/>
      <c r="AI65" s="51"/>
      <c r="AJ65" s="51"/>
      <c r="AK65" s="51"/>
      <c r="AL65" s="51"/>
      <c r="AM65" s="54" t="s">
        <v>5</v>
      </c>
      <c r="AN65" s="54"/>
      <c r="AO65" s="54"/>
      <c r="AP65" s="55"/>
      <c r="AQ65" s="55"/>
      <c r="AR65" s="55"/>
      <c r="AS65" s="55"/>
      <c r="AT65" s="55"/>
      <c r="AU65" s="53" t="s">
        <v>6</v>
      </c>
      <c r="AV65" s="53"/>
      <c r="AW65" s="53"/>
      <c r="AX65" s="53"/>
      <c r="AY65" s="55"/>
      <c r="AZ65" s="55"/>
      <c r="BA65" s="55"/>
      <c r="BB65" s="55"/>
      <c r="BC65" s="56" t="s">
        <v>7</v>
      </c>
      <c r="BD65" s="57"/>
      <c r="BE65" s="57"/>
      <c r="BF65" s="57"/>
      <c r="BG65" s="57"/>
      <c r="BH65" s="57"/>
      <c r="BI65" s="57"/>
      <c r="BJ65" s="58"/>
      <c r="BK65" s="53" t="s">
        <v>8</v>
      </c>
      <c r="BL65" s="59"/>
      <c r="BM65" s="59"/>
      <c r="BN65" s="59"/>
      <c r="BO65" s="59"/>
      <c r="BP65" s="59"/>
      <c r="BQ65" s="59"/>
      <c r="BR65" s="59"/>
      <c r="BS65" s="53" t="s">
        <v>9</v>
      </c>
      <c r="BT65" s="59"/>
      <c r="BU65" s="59"/>
      <c r="BV65" s="59"/>
      <c r="BW65" s="59"/>
      <c r="BX65" s="59"/>
      <c r="BY65" s="59"/>
      <c r="BZ65" s="59"/>
    </row>
    <row r="66" spans="1:78" ht="14.25" customHeight="1" x14ac:dyDescent="0.25">
      <c r="A66" s="67" t="s">
        <v>10</v>
      </c>
      <c r="B66" s="67" t="s">
        <v>11</v>
      </c>
      <c r="C66" s="48"/>
      <c r="D66" s="49"/>
      <c r="E66" s="49"/>
      <c r="F66" s="10"/>
      <c r="G66" s="60" t="s">
        <v>12</v>
      </c>
      <c r="H66" s="59"/>
      <c r="I66" s="59"/>
      <c r="J66" s="59"/>
      <c r="K66" s="61" t="s">
        <v>13</v>
      </c>
      <c r="L66" s="59"/>
      <c r="M66" s="59"/>
      <c r="N66" s="59"/>
      <c r="O66" s="61" t="s">
        <v>14</v>
      </c>
      <c r="P66" s="59"/>
      <c r="Q66" s="59"/>
      <c r="R66" s="59"/>
      <c r="S66" s="62" t="s">
        <v>15</v>
      </c>
      <c r="T66" s="59"/>
      <c r="U66" s="59"/>
      <c r="V66" s="59"/>
      <c r="W66" s="62" t="s">
        <v>16</v>
      </c>
      <c r="X66" s="59"/>
      <c r="Y66" s="59"/>
      <c r="Z66" s="59"/>
      <c r="AA66" s="61" t="s">
        <v>17</v>
      </c>
      <c r="AB66" s="59"/>
      <c r="AC66" s="59"/>
      <c r="AD66" s="59"/>
      <c r="AE66" s="62" t="s">
        <v>18</v>
      </c>
      <c r="AF66" s="59"/>
      <c r="AG66" s="59"/>
      <c r="AH66" s="59"/>
      <c r="AI66" s="61" t="s">
        <v>17</v>
      </c>
      <c r="AJ66" s="59"/>
      <c r="AK66" s="59"/>
      <c r="AL66" s="59"/>
      <c r="AM66" s="62" t="s">
        <v>19</v>
      </c>
      <c r="AN66" s="62"/>
      <c r="AO66" s="62"/>
      <c r="AP66" s="62"/>
      <c r="AQ66" s="61" t="s">
        <v>17</v>
      </c>
      <c r="AR66" s="61"/>
      <c r="AS66" s="61"/>
      <c r="AT66" s="59"/>
      <c r="AU66" s="62" t="s">
        <v>20</v>
      </c>
      <c r="AV66" s="62"/>
      <c r="AW66" s="62"/>
      <c r="AX66" s="62"/>
      <c r="AY66" s="61" t="s">
        <v>17</v>
      </c>
      <c r="AZ66" s="61"/>
      <c r="BA66" s="61"/>
      <c r="BB66" s="59"/>
      <c r="BC66" s="62" t="s">
        <v>21</v>
      </c>
      <c r="BD66" s="59"/>
      <c r="BE66" s="59"/>
      <c r="BF66" s="59"/>
      <c r="BG66" s="61" t="s">
        <v>17</v>
      </c>
      <c r="BH66" s="59"/>
      <c r="BI66" s="59"/>
      <c r="BJ66" s="59"/>
      <c r="BK66" s="62" t="s">
        <v>22</v>
      </c>
      <c r="BL66" s="59"/>
      <c r="BM66" s="59"/>
      <c r="BN66" s="59"/>
      <c r="BO66" s="61" t="s">
        <v>17</v>
      </c>
      <c r="BP66" s="59"/>
      <c r="BQ66" s="59"/>
      <c r="BR66" s="59"/>
      <c r="BS66" s="62" t="s">
        <v>23</v>
      </c>
      <c r="BT66" s="66"/>
      <c r="BU66" s="66"/>
      <c r="BV66" s="66"/>
      <c r="BW66" s="61" t="s">
        <v>17</v>
      </c>
      <c r="BX66" s="59"/>
      <c r="BY66" s="59"/>
      <c r="BZ66" s="59"/>
    </row>
    <row r="67" spans="1:78" ht="15" customHeight="1" x14ac:dyDescent="0.25">
      <c r="A67" s="44"/>
      <c r="B67" s="44"/>
      <c r="C67" s="63" t="s">
        <v>24</v>
      </c>
      <c r="D67" s="64" t="s">
        <v>25</v>
      </c>
      <c r="E67" s="65"/>
      <c r="F67" s="35" t="s">
        <v>26</v>
      </c>
      <c r="G67" s="39" t="s">
        <v>27</v>
      </c>
      <c r="H67" s="37" t="s">
        <v>28</v>
      </c>
      <c r="I67" s="38"/>
      <c r="J67" s="35" t="s">
        <v>26</v>
      </c>
      <c r="K67" s="41" t="s">
        <v>27</v>
      </c>
      <c r="L67" s="37" t="s">
        <v>28</v>
      </c>
      <c r="M67" s="38"/>
      <c r="N67" s="35" t="s">
        <v>26</v>
      </c>
      <c r="O67" s="35" t="s">
        <v>27</v>
      </c>
      <c r="P67" s="37" t="s">
        <v>28</v>
      </c>
      <c r="Q67" s="38"/>
      <c r="R67" s="35" t="s">
        <v>26</v>
      </c>
      <c r="S67" s="35" t="s">
        <v>27</v>
      </c>
      <c r="T67" s="37" t="s">
        <v>28</v>
      </c>
      <c r="U67" s="38"/>
      <c r="V67" s="35" t="s">
        <v>26</v>
      </c>
      <c r="W67" s="35" t="s">
        <v>27</v>
      </c>
      <c r="X67" s="37" t="s">
        <v>28</v>
      </c>
      <c r="Y67" s="38"/>
      <c r="Z67" s="35" t="s">
        <v>26</v>
      </c>
      <c r="AA67" s="35" t="s">
        <v>27</v>
      </c>
      <c r="AB67" s="37" t="s">
        <v>28</v>
      </c>
      <c r="AC67" s="38"/>
      <c r="AD67" s="35" t="s">
        <v>26</v>
      </c>
      <c r="AE67" s="35" t="s">
        <v>27</v>
      </c>
      <c r="AF67" s="37" t="s">
        <v>28</v>
      </c>
      <c r="AG67" s="38"/>
      <c r="AH67" s="35" t="s">
        <v>26</v>
      </c>
      <c r="AI67" s="35" t="s">
        <v>27</v>
      </c>
      <c r="AJ67" s="37" t="s">
        <v>28</v>
      </c>
      <c r="AK67" s="38"/>
      <c r="AL67" s="35" t="s">
        <v>26</v>
      </c>
      <c r="AM67" s="35" t="s">
        <v>27</v>
      </c>
      <c r="AN67" s="37" t="s">
        <v>28</v>
      </c>
      <c r="AO67" s="38"/>
      <c r="AP67" s="35" t="s">
        <v>26</v>
      </c>
      <c r="AQ67" s="35" t="s">
        <v>27</v>
      </c>
      <c r="AR67" s="37" t="s">
        <v>28</v>
      </c>
      <c r="AS67" s="38"/>
      <c r="AT67" s="35" t="s">
        <v>26</v>
      </c>
      <c r="AU67" s="35" t="s">
        <v>27</v>
      </c>
      <c r="AV67" s="37" t="s">
        <v>28</v>
      </c>
      <c r="AW67" s="38"/>
      <c r="AX67" s="35" t="s">
        <v>26</v>
      </c>
      <c r="AY67" s="35" t="s">
        <v>27</v>
      </c>
      <c r="AZ67" s="37" t="s">
        <v>28</v>
      </c>
      <c r="BA67" s="38"/>
      <c r="BB67" s="35" t="s">
        <v>26</v>
      </c>
      <c r="BC67" s="35" t="s">
        <v>27</v>
      </c>
      <c r="BD67" s="37" t="s">
        <v>28</v>
      </c>
      <c r="BE67" s="38"/>
      <c r="BF67" s="35" t="s">
        <v>26</v>
      </c>
      <c r="BG67" s="35" t="s">
        <v>27</v>
      </c>
      <c r="BH67" s="37" t="s">
        <v>28</v>
      </c>
      <c r="BI67" s="38"/>
      <c r="BJ67" s="35" t="s">
        <v>26</v>
      </c>
      <c r="BK67" s="35" t="s">
        <v>27</v>
      </c>
      <c r="BL67" s="37" t="s">
        <v>28</v>
      </c>
      <c r="BM67" s="38"/>
      <c r="BN67" s="35" t="s">
        <v>26</v>
      </c>
      <c r="BO67" s="35" t="s">
        <v>27</v>
      </c>
      <c r="BP67" s="37" t="s">
        <v>28</v>
      </c>
      <c r="BQ67" s="38"/>
      <c r="BR67" s="35" t="s">
        <v>29</v>
      </c>
      <c r="BS67" s="35" t="s">
        <v>27</v>
      </c>
      <c r="BT67" s="37" t="s">
        <v>28</v>
      </c>
      <c r="BU67" s="38"/>
      <c r="BV67" s="35" t="s">
        <v>26</v>
      </c>
      <c r="BW67" s="35" t="s">
        <v>27</v>
      </c>
      <c r="BX67" s="37" t="s">
        <v>28</v>
      </c>
      <c r="BY67" s="38"/>
      <c r="BZ67" s="35" t="s">
        <v>26</v>
      </c>
    </row>
    <row r="68" spans="1:78" ht="40.5" customHeight="1" thickBot="1" x14ac:dyDescent="0.3">
      <c r="A68" s="45"/>
      <c r="B68" s="45"/>
      <c r="C68" s="42"/>
      <c r="D68" s="12" t="s">
        <v>30</v>
      </c>
      <c r="E68" s="34" t="s">
        <v>31</v>
      </c>
      <c r="F68" s="36"/>
      <c r="G68" s="40"/>
      <c r="H68" s="13" t="s">
        <v>30</v>
      </c>
      <c r="I68" s="13" t="s">
        <v>31</v>
      </c>
      <c r="J68" s="36"/>
      <c r="K68" s="42"/>
      <c r="L68" s="13" t="s">
        <v>30</v>
      </c>
      <c r="M68" s="13" t="s">
        <v>31</v>
      </c>
      <c r="N68" s="36"/>
      <c r="O68" s="36"/>
      <c r="P68" s="13" t="s">
        <v>30</v>
      </c>
      <c r="Q68" s="13" t="s">
        <v>31</v>
      </c>
      <c r="R68" s="36"/>
      <c r="S68" s="36"/>
      <c r="T68" s="13" t="s">
        <v>30</v>
      </c>
      <c r="U68" s="13" t="s">
        <v>31</v>
      </c>
      <c r="V68" s="36"/>
      <c r="W68" s="36"/>
      <c r="X68" s="13" t="s">
        <v>30</v>
      </c>
      <c r="Y68" s="13" t="s">
        <v>31</v>
      </c>
      <c r="Z68" s="36"/>
      <c r="AA68" s="36"/>
      <c r="AB68" s="13" t="s">
        <v>30</v>
      </c>
      <c r="AC68" s="13" t="s">
        <v>31</v>
      </c>
      <c r="AD68" s="36"/>
      <c r="AE68" s="36"/>
      <c r="AF68" s="13" t="s">
        <v>30</v>
      </c>
      <c r="AG68" s="13" t="s">
        <v>31</v>
      </c>
      <c r="AH68" s="36"/>
      <c r="AI68" s="36"/>
      <c r="AJ68" s="13" t="s">
        <v>30</v>
      </c>
      <c r="AK68" s="13" t="s">
        <v>31</v>
      </c>
      <c r="AL68" s="36"/>
      <c r="AM68" s="36"/>
      <c r="AN68" s="13" t="s">
        <v>30</v>
      </c>
      <c r="AO68" s="13" t="s">
        <v>31</v>
      </c>
      <c r="AP68" s="36"/>
      <c r="AQ68" s="36"/>
      <c r="AR68" s="13" t="s">
        <v>30</v>
      </c>
      <c r="AS68" s="13" t="s">
        <v>31</v>
      </c>
      <c r="AT68" s="36"/>
      <c r="AU68" s="36"/>
      <c r="AV68" s="13" t="s">
        <v>30</v>
      </c>
      <c r="AW68" s="13" t="s">
        <v>31</v>
      </c>
      <c r="AX68" s="36"/>
      <c r="AY68" s="36"/>
      <c r="AZ68" s="13" t="s">
        <v>30</v>
      </c>
      <c r="BA68" s="13" t="s">
        <v>31</v>
      </c>
      <c r="BB68" s="36"/>
      <c r="BC68" s="36"/>
      <c r="BD68" s="13" t="s">
        <v>30</v>
      </c>
      <c r="BE68" s="13" t="s">
        <v>31</v>
      </c>
      <c r="BF68" s="36"/>
      <c r="BG68" s="36"/>
      <c r="BH68" s="13" t="s">
        <v>30</v>
      </c>
      <c r="BI68" s="13" t="s">
        <v>31</v>
      </c>
      <c r="BJ68" s="36"/>
      <c r="BK68" s="36"/>
      <c r="BL68" s="13" t="s">
        <v>30</v>
      </c>
      <c r="BM68" s="13" t="s">
        <v>31</v>
      </c>
      <c r="BN68" s="36"/>
      <c r="BO68" s="36"/>
      <c r="BP68" s="13" t="s">
        <v>30</v>
      </c>
      <c r="BQ68" s="13" t="s">
        <v>31</v>
      </c>
      <c r="BR68" s="36"/>
      <c r="BS68" s="36"/>
      <c r="BT68" s="13" t="s">
        <v>30</v>
      </c>
      <c r="BU68" s="13" t="s">
        <v>31</v>
      </c>
      <c r="BV68" s="36"/>
      <c r="BW68" s="36"/>
      <c r="BX68" s="13" t="s">
        <v>30</v>
      </c>
      <c r="BY68" s="13" t="s">
        <v>31</v>
      </c>
      <c r="BZ68" s="36"/>
    </row>
    <row r="69" spans="1:78" ht="15" customHeight="1" x14ac:dyDescent="0.25">
      <c r="A69" s="14">
        <v>1</v>
      </c>
      <c r="B69" s="14">
        <v>2</v>
      </c>
      <c r="C69" s="14">
        <v>3</v>
      </c>
      <c r="D69" s="14">
        <v>4</v>
      </c>
      <c r="E69" s="14">
        <v>5</v>
      </c>
      <c r="F69" s="15"/>
      <c r="G69" s="14">
        <v>7</v>
      </c>
      <c r="H69" s="14">
        <v>8</v>
      </c>
      <c r="I69" s="14">
        <v>9</v>
      </c>
      <c r="J69" s="14">
        <v>10</v>
      </c>
      <c r="K69" s="14">
        <v>11</v>
      </c>
      <c r="L69" s="14">
        <v>12</v>
      </c>
      <c r="M69" s="14">
        <v>13</v>
      </c>
      <c r="N69" s="14">
        <v>14</v>
      </c>
      <c r="O69" s="14">
        <v>15</v>
      </c>
      <c r="P69" s="14">
        <v>16</v>
      </c>
      <c r="Q69" s="14">
        <v>17</v>
      </c>
      <c r="R69" s="14">
        <v>18</v>
      </c>
      <c r="S69" s="14">
        <v>19</v>
      </c>
      <c r="T69" s="14">
        <v>20</v>
      </c>
      <c r="U69" s="14">
        <v>21</v>
      </c>
      <c r="V69" s="14">
        <v>22</v>
      </c>
      <c r="W69" s="14">
        <v>23</v>
      </c>
      <c r="X69" s="14">
        <v>24</v>
      </c>
      <c r="Y69" s="14">
        <v>25</v>
      </c>
      <c r="Z69" s="14">
        <v>26</v>
      </c>
      <c r="AA69" s="14">
        <v>27</v>
      </c>
      <c r="AB69" s="14">
        <v>28</v>
      </c>
      <c r="AC69" s="14">
        <v>29</v>
      </c>
      <c r="AD69" s="14">
        <v>30</v>
      </c>
      <c r="AE69" s="14">
        <v>31</v>
      </c>
      <c r="AF69" s="14">
        <v>32</v>
      </c>
      <c r="AG69" s="14">
        <v>33</v>
      </c>
      <c r="AH69" s="14">
        <v>34</v>
      </c>
      <c r="AI69" s="14">
        <v>35</v>
      </c>
      <c r="AJ69" s="14">
        <v>36</v>
      </c>
      <c r="AK69" s="14">
        <v>37</v>
      </c>
      <c r="AL69" s="14">
        <v>38</v>
      </c>
      <c r="AM69" s="14">
        <v>39</v>
      </c>
      <c r="AN69" s="14">
        <v>40</v>
      </c>
      <c r="AO69" s="14">
        <v>41</v>
      </c>
      <c r="AP69" s="14">
        <v>42</v>
      </c>
      <c r="AQ69" s="14">
        <v>43</v>
      </c>
      <c r="AR69" s="14">
        <v>44</v>
      </c>
      <c r="AS69" s="14">
        <v>45</v>
      </c>
      <c r="AT69" s="14">
        <v>46</v>
      </c>
      <c r="AU69" s="14">
        <v>47</v>
      </c>
      <c r="AV69" s="14">
        <v>48</v>
      </c>
      <c r="AW69" s="14">
        <v>49</v>
      </c>
      <c r="AX69" s="14">
        <v>50</v>
      </c>
      <c r="AY69" s="14">
        <v>51</v>
      </c>
      <c r="AZ69" s="14">
        <v>52</v>
      </c>
      <c r="BA69" s="14">
        <v>53</v>
      </c>
      <c r="BB69" s="14">
        <v>54</v>
      </c>
      <c r="BC69" s="14">
        <v>55</v>
      </c>
      <c r="BD69" s="14">
        <v>56</v>
      </c>
      <c r="BE69" s="14">
        <v>57</v>
      </c>
      <c r="BF69" s="14">
        <v>58</v>
      </c>
      <c r="BG69" s="14">
        <v>59</v>
      </c>
      <c r="BH69" s="14">
        <v>60</v>
      </c>
      <c r="BI69" s="14">
        <v>61</v>
      </c>
      <c r="BJ69" s="14">
        <v>62</v>
      </c>
      <c r="BK69" s="14">
        <v>63</v>
      </c>
      <c r="BL69" s="14">
        <v>64</v>
      </c>
      <c r="BM69" s="14">
        <v>65</v>
      </c>
      <c r="BN69" s="14">
        <v>66</v>
      </c>
      <c r="BO69" s="14">
        <v>67</v>
      </c>
      <c r="BP69" s="14">
        <v>68</v>
      </c>
      <c r="BQ69" s="14">
        <v>69</v>
      </c>
      <c r="BR69" s="14">
        <v>70</v>
      </c>
      <c r="BS69" s="14">
        <v>71</v>
      </c>
      <c r="BT69" s="14">
        <v>72</v>
      </c>
      <c r="BU69" s="14">
        <v>73</v>
      </c>
      <c r="BV69" s="14">
        <v>74</v>
      </c>
      <c r="BW69" s="14">
        <v>75</v>
      </c>
      <c r="BX69" s="14">
        <v>76</v>
      </c>
      <c r="BY69" s="14">
        <v>77</v>
      </c>
      <c r="BZ69" s="14">
        <v>78</v>
      </c>
    </row>
    <row r="70" spans="1:78" ht="15" customHeight="1" x14ac:dyDescent="0.25">
      <c r="A70" s="29">
        <v>1</v>
      </c>
      <c r="B70" s="30" t="s">
        <v>32</v>
      </c>
      <c r="C70" s="30">
        <f t="shared" ref="C70:BN73" si="12">C54+C38+C23+C7</f>
        <v>557</v>
      </c>
      <c r="D70" s="30">
        <f t="shared" si="12"/>
        <v>3</v>
      </c>
      <c r="E70" s="30">
        <f t="shared" si="12"/>
        <v>1</v>
      </c>
      <c r="F70" s="30">
        <f t="shared" si="12"/>
        <v>3115574.6879999996</v>
      </c>
      <c r="G70" s="30">
        <f t="shared" si="12"/>
        <v>46</v>
      </c>
      <c r="H70" s="30">
        <f t="shared" si="12"/>
        <v>0</v>
      </c>
      <c r="I70" s="30">
        <f t="shared" si="12"/>
        <v>0</v>
      </c>
      <c r="J70" s="30">
        <f t="shared" si="12"/>
        <v>2262314.4</v>
      </c>
      <c r="K70" s="30">
        <f t="shared" si="12"/>
        <v>4</v>
      </c>
      <c r="L70" s="30">
        <f t="shared" si="12"/>
        <v>0</v>
      </c>
      <c r="M70" s="30">
        <f t="shared" si="12"/>
        <v>0</v>
      </c>
      <c r="N70" s="30">
        <f t="shared" si="12"/>
        <v>18582.89</v>
      </c>
      <c r="O70" s="30">
        <f t="shared" si="12"/>
        <v>22</v>
      </c>
      <c r="P70" s="30">
        <f t="shared" si="12"/>
        <v>1</v>
      </c>
      <c r="Q70" s="30">
        <f t="shared" si="12"/>
        <v>0</v>
      </c>
      <c r="R70" s="30">
        <f t="shared" si="12"/>
        <v>23210.989999999998</v>
      </c>
      <c r="S70" s="30">
        <f t="shared" si="12"/>
        <v>2</v>
      </c>
      <c r="T70" s="30">
        <f t="shared" si="12"/>
        <v>0</v>
      </c>
      <c r="U70" s="30">
        <f t="shared" si="12"/>
        <v>0</v>
      </c>
      <c r="V70" s="30">
        <f t="shared" si="12"/>
        <v>0</v>
      </c>
      <c r="W70" s="30">
        <f t="shared" si="12"/>
        <v>38</v>
      </c>
      <c r="X70" s="30">
        <f t="shared" si="12"/>
        <v>0</v>
      </c>
      <c r="Y70" s="30">
        <f t="shared" si="12"/>
        <v>0</v>
      </c>
      <c r="Z70" s="30">
        <f t="shared" si="12"/>
        <v>363402.01</v>
      </c>
      <c r="AA70" s="30">
        <f t="shared" si="12"/>
        <v>48</v>
      </c>
      <c r="AB70" s="30">
        <f t="shared" si="12"/>
        <v>0</v>
      </c>
      <c r="AC70" s="30">
        <f t="shared" si="12"/>
        <v>0</v>
      </c>
      <c r="AD70" s="30">
        <f t="shared" si="12"/>
        <v>146643.41</v>
      </c>
      <c r="AE70" s="30">
        <f t="shared" si="12"/>
        <v>56</v>
      </c>
      <c r="AF70" s="30">
        <f t="shared" si="12"/>
        <v>1</v>
      </c>
      <c r="AG70" s="30">
        <f t="shared" si="12"/>
        <v>1</v>
      </c>
      <c r="AH70" s="30">
        <f t="shared" si="12"/>
        <v>85215.42</v>
      </c>
      <c r="AI70" s="30">
        <f t="shared" si="12"/>
        <v>101</v>
      </c>
      <c r="AJ70" s="30">
        <f t="shared" si="12"/>
        <v>1</v>
      </c>
      <c r="AK70" s="30">
        <f t="shared" si="12"/>
        <v>0</v>
      </c>
      <c r="AL70" s="30">
        <f t="shared" si="12"/>
        <v>31027.279999999999</v>
      </c>
      <c r="AM70" s="30">
        <f t="shared" si="12"/>
        <v>13</v>
      </c>
      <c r="AN70" s="30">
        <f t="shared" si="12"/>
        <v>0</v>
      </c>
      <c r="AO70" s="30">
        <f t="shared" si="12"/>
        <v>0</v>
      </c>
      <c r="AP70" s="30">
        <f t="shared" si="12"/>
        <v>772.6400000000001</v>
      </c>
      <c r="AQ70" s="30">
        <f t="shared" si="12"/>
        <v>8</v>
      </c>
      <c r="AR70" s="30">
        <f t="shared" si="12"/>
        <v>0</v>
      </c>
      <c r="AS70" s="30">
        <f t="shared" si="12"/>
        <v>0</v>
      </c>
      <c r="AT70" s="30">
        <f t="shared" si="12"/>
        <v>1282.23</v>
      </c>
      <c r="AU70" s="30">
        <f t="shared" si="12"/>
        <v>2</v>
      </c>
      <c r="AV70" s="30">
        <f t="shared" si="12"/>
        <v>0</v>
      </c>
      <c r="AW70" s="30">
        <f t="shared" si="12"/>
        <v>0</v>
      </c>
      <c r="AX70" s="30">
        <f t="shared" si="12"/>
        <v>63309.61</v>
      </c>
      <c r="AY70" s="30">
        <f t="shared" si="12"/>
        <v>1</v>
      </c>
      <c r="AZ70" s="30">
        <f t="shared" si="12"/>
        <v>0</v>
      </c>
      <c r="BA70" s="30">
        <f t="shared" si="12"/>
        <v>0</v>
      </c>
      <c r="BB70" s="30">
        <f t="shared" si="12"/>
        <v>0</v>
      </c>
      <c r="BC70" s="30">
        <f t="shared" si="12"/>
        <v>0</v>
      </c>
      <c r="BD70" s="30">
        <f t="shared" si="12"/>
        <v>0</v>
      </c>
      <c r="BE70" s="30">
        <f t="shared" si="12"/>
        <v>0</v>
      </c>
      <c r="BF70" s="30">
        <f t="shared" si="12"/>
        <v>0</v>
      </c>
      <c r="BG70" s="30">
        <f t="shared" si="12"/>
        <v>2</v>
      </c>
      <c r="BH70" s="30">
        <f t="shared" si="12"/>
        <v>0</v>
      </c>
      <c r="BI70" s="30">
        <f t="shared" si="12"/>
        <v>0</v>
      </c>
      <c r="BJ70" s="30">
        <f t="shared" si="12"/>
        <v>145.4</v>
      </c>
      <c r="BK70" s="30">
        <f t="shared" si="12"/>
        <v>107</v>
      </c>
      <c r="BL70" s="30">
        <f t="shared" si="12"/>
        <v>0</v>
      </c>
      <c r="BM70" s="30">
        <f t="shared" si="12"/>
        <v>0</v>
      </c>
      <c r="BN70" s="30">
        <f t="shared" si="12"/>
        <v>62069.07</v>
      </c>
      <c r="BO70" s="30">
        <f t="shared" ref="BO70:BZ78" si="13">BO54+BO38+BO23+BO7</f>
        <v>69</v>
      </c>
      <c r="BP70" s="30">
        <f t="shared" si="13"/>
        <v>0</v>
      </c>
      <c r="BQ70" s="30">
        <f t="shared" si="13"/>
        <v>0</v>
      </c>
      <c r="BR70" s="30">
        <f t="shared" si="13"/>
        <v>42938.159999999996</v>
      </c>
      <c r="BS70" s="30">
        <f t="shared" si="13"/>
        <v>12</v>
      </c>
      <c r="BT70" s="30">
        <f t="shared" si="13"/>
        <v>0</v>
      </c>
      <c r="BU70" s="30">
        <f t="shared" si="13"/>
        <v>0</v>
      </c>
      <c r="BV70" s="30">
        <f t="shared" si="13"/>
        <v>946.45</v>
      </c>
      <c r="BW70" s="30">
        <f t="shared" si="13"/>
        <v>26</v>
      </c>
      <c r="BX70" s="30">
        <f t="shared" si="13"/>
        <v>0</v>
      </c>
      <c r="BY70" s="30">
        <f t="shared" si="13"/>
        <v>0</v>
      </c>
      <c r="BZ70" s="30">
        <f t="shared" si="13"/>
        <v>13714.728000000001</v>
      </c>
    </row>
    <row r="71" spans="1:78" ht="15" customHeight="1" x14ac:dyDescent="0.25">
      <c r="A71" s="29">
        <v>2</v>
      </c>
      <c r="B71" s="30" t="s">
        <v>33</v>
      </c>
      <c r="C71" s="30">
        <f t="shared" si="12"/>
        <v>1225</v>
      </c>
      <c r="D71" s="30">
        <f t="shared" si="12"/>
        <v>2</v>
      </c>
      <c r="E71" s="31">
        <f t="shared" si="12"/>
        <v>0</v>
      </c>
      <c r="F71" s="30">
        <f t="shared" si="12"/>
        <v>17011010.150000002</v>
      </c>
      <c r="G71" s="30">
        <f t="shared" si="12"/>
        <v>92</v>
      </c>
      <c r="H71" s="30">
        <f t="shared" si="12"/>
        <v>0</v>
      </c>
      <c r="I71" s="30">
        <f t="shared" si="12"/>
        <v>0</v>
      </c>
      <c r="J71" s="30">
        <f t="shared" si="12"/>
        <v>3831018.46</v>
      </c>
      <c r="K71" s="30">
        <f t="shared" si="12"/>
        <v>96</v>
      </c>
      <c r="L71" s="30">
        <f t="shared" si="12"/>
        <v>0</v>
      </c>
      <c r="M71" s="30">
        <f t="shared" si="12"/>
        <v>0</v>
      </c>
      <c r="N71" s="30">
        <f t="shared" si="12"/>
        <v>3943528.7099999995</v>
      </c>
      <c r="O71" s="30">
        <f t="shared" si="12"/>
        <v>120</v>
      </c>
      <c r="P71" s="30">
        <f t="shared" si="12"/>
        <v>0</v>
      </c>
      <c r="Q71" s="30">
        <f t="shared" si="12"/>
        <v>0</v>
      </c>
      <c r="R71" s="30">
        <f t="shared" si="12"/>
        <v>159443.68</v>
      </c>
      <c r="S71" s="30">
        <f t="shared" si="12"/>
        <v>28</v>
      </c>
      <c r="T71" s="30">
        <f t="shared" si="12"/>
        <v>0</v>
      </c>
      <c r="U71" s="30">
        <f t="shared" si="12"/>
        <v>0</v>
      </c>
      <c r="V71" s="30">
        <f t="shared" si="12"/>
        <v>26381.239999999998</v>
      </c>
      <c r="W71" s="30">
        <f t="shared" si="12"/>
        <v>19</v>
      </c>
      <c r="X71" s="30">
        <f t="shared" si="12"/>
        <v>0</v>
      </c>
      <c r="Y71" s="30">
        <f t="shared" si="12"/>
        <v>0</v>
      </c>
      <c r="Z71" s="30">
        <f t="shared" si="12"/>
        <v>5926556.6100000003</v>
      </c>
      <c r="AA71" s="30">
        <f t="shared" si="12"/>
        <v>22</v>
      </c>
      <c r="AB71" s="30">
        <f t="shared" si="12"/>
        <v>1</v>
      </c>
      <c r="AC71" s="30">
        <f t="shared" si="12"/>
        <v>0</v>
      </c>
      <c r="AD71" s="30">
        <f t="shared" si="12"/>
        <v>20564.21</v>
      </c>
      <c r="AE71" s="30">
        <f t="shared" si="12"/>
        <v>281</v>
      </c>
      <c r="AF71" s="30">
        <f t="shared" si="12"/>
        <v>0</v>
      </c>
      <c r="AG71" s="30">
        <f t="shared" si="12"/>
        <v>0</v>
      </c>
      <c r="AH71" s="30">
        <f t="shared" si="12"/>
        <v>1504028.8399999999</v>
      </c>
      <c r="AI71" s="30">
        <f t="shared" si="12"/>
        <v>360</v>
      </c>
      <c r="AJ71" s="30">
        <f t="shared" si="12"/>
        <v>0</v>
      </c>
      <c r="AK71" s="30">
        <f t="shared" si="12"/>
        <v>0</v>
      </c>
      <c r="AL71" s="30">
        <f t="shared" si="12"/>
        <v>1080302.32</v>
      </c>
      <c r="AM71" s="30">
        <f t="shared" si="12"/>
        <v>17</v>
      </c>
      <c r="AN71" s="30">
        <f t="shared" si="12"/>
        <v>0</v>
      </c>
      <c r="AO71" s="30">
        <f t="shared" si="12"/>
        <v>0</v>
      </c>
      <c r="AP71" s="30">
        <f t="shared" si="12"/>
        <v>17179.5</v>
      </c>
      <c r="AQ71" s="30">
        <f t="shared" si="12"/>
        <v>25</v>
      </c>
      <c r="AR71" s="30">
        <f t="shared" si="12"/>
        <v>0</v>
      </c>
      <c r="AS71" s="30">
        <f t="shared" si="12"/>
        <v>0</v>
      </c>
      <c r="AT71" s="30">
        <f t="shared" si="12"/>
        <v>19475.13</v>
      </c>
      <c r="AU71" s="30">
        <f t="shared" si="12"/>
        <v>2</v>
      </c>
      <c r="AV71" s="30">
        <f t="shared" si="12"/>
        <v>0</v>
      </c>
      <c r="AW71" s="30">
        <f t="shared" si="12"/>
        <v>0</v>
      </c>
      <c r="AX71" s="30">
        <f t="shared" si="12"/>
        <v>0</v>
      </c>
      <c r="AY71" s="30">
        <f t="shared" si="12"/>
        <v>4</v>
      </c>
      <c r="AZ71" s="30">
        <f t="shared" si="12"/>
        <v>0</v>
      </c>
      <c r="BA71" s="30">
        <f t="shared" si="12"/>
        <v>0</v>
      </c>
      <c r="BB71" s="30">
        <f t="shared" si="12"/>
        <v>2971.9</v>
      </c>
      <c r="BC71" s="30">
        <f t="shared" si="12"/>
        <v>6</v>
      </c>
      <c r="BD71" s="30">
        <f t="shared" si="12"/>
        <v>0</v>
      </c>
      <c r="BE71" s="30">
        <f t="shared" si="12"/>
        <v>0</v>
      </c>
      <c r="BF71" s="30">
        <f t="shared" si="12"/>
        <v>1494.5</v>
      </c>
      <c r="BG71" s="30">
        <f t="shared" si="12"/>
        <v>10</v>
      </c>
      <c r="BH71" s="30">
        <f t="shared" si="12"/>
        <v>0</v>
      </c>
      <c r="BI71" s="30">
        <f t="shared" si="12"/>
        <v>0</v>
      </c>
      <c r="BJ71" s="30">
        <f t="shared" si="12"/>
        <v>35099.42</v>
      </c>
      <c r="BK71" s="30">
        <f t="shared" si="12"/>
        <v>5</v>
      </c>
      <c r="BL71" s="30">
        <f t="shared" si="12"/>
        <v>0</v>
      </c>
      <c r="BM71" s="30">
        <f t="shared" si="12"/>
        <v>0</v>
      </c>
      <c r="BN71" s="30">
        <f t="shared" si="12"/>
        <v>162.57</v>
      </c>
      <c r="BO71" s="30">
        <f t="shared" si="13"/>
        <v>1</v>
      </c>
      <c r="BP71" s="30">
        <f t="shared" si="13"/>
        <v>0</v>
      </c>
      <c r="BQ71" s="30">
        <f t="shared" si="13"/>
        <v>0</v>
      </c>
      <c r="BR71" s="30">
        <f t="shared" si="13"/>
        <v>162.57</v>
      </c>
      <c r="BS71" s="30">
        <f t="shared" si="13"/>
        <v>38</v>
      </c>
      <c r="BT71" s="30">
        <f t="shared" si="13"/>
        <v>0</v>
      </c>
      <c r="BU71" s="30">
        <f t="shared" si="13"/>
        <v>0</v>
      </c>
      <c r="BV71" s="30">
        <f t="shared" si="13"/>
        <v>319767.14999999997</v>
      </c>
      <c r="BW71" s="30">
        <f t="shared" si="13"/>
        <v>99</v>
      </c>
      <c r="BX71" s="30">
        <f t="shared" si="13"/>
        <v>1</v>
      </c>
      <c r="BY71" s="30">
        <f t="shared" si="13"/>
        <v>0</v>
      </c>
      <c r="BZ71" s="30">
        <f t="shared" si="13"/>
        <v>122873.34</v>
      </c>
    </row>
    <row r="72" spans="1:78" ht="15" customHeight="1" x14ac:dyDescent="0.25">
      <c r="A72" s="29">
        <v>3</v>
      </c>
      <c r="B72" s="30" t="s">
        <v>34</v>
      </c>
      <c r="C72" s="30">
        <f t="shared" si="12"/>
        <v>396</v>
      </c>
      <c r="D72" s="30">
        <f t="shared" si="12"/>
        <v>9</v>
      </c>
      <c r="E72" s="31">
        <f t="shared" si="12"/>
        <v>0</v>
      </c>
      <c r="F72" s="30">
        <f t="shared" si="12"/>
        <v>321550.96999999997</v>
      </c>
      <c r="G72" s="30">
        <f t="shared" si="12"/>
        <v>22</v>
      </c>
      <c r="H72" s="30">
        <f t="shared" si="12"/>
        <v>0</v>
      </c>
      <c r="I72" s="30">
        <f t="shared" si="12"/>
        <v>0</v>
      </c>
      <c r="J72" s="30">
        <f t="shared" si="12"/>
        <v>170420.72</v>
      </c>
      <c r="K72" s="30">
        <f t="shared" si="12"/>
        <v>0</v>
      </c>
      <c r="L72" s="30">
        <f t="shared" si="12"/>
        <v>0</v>
      </c>
      <c r="M72" s="30">
        <f t="shared" si="12"/>
        <v>0</v>
      </c>
      <c r="N72" s="30">
        <f t="shared" si="12"/>
        <v>0</v>
      </c>
      <c r="O72" s="30">
        <f t="shared" si="12"/>
        <v>10</v>
      </c>
      <c r="P72" s="30">
        <f t="shared" si="12"/>
        <v>0</v>
      </c>
      <c r="Q72" s="30">
        <f t="shared" si="12"/>
        <v>0</v>
      </c>
      <c r="R72" s="30">
        <f t="shared" si="12"/>
        <v>10271.14</v>
      </c>
      <c r="S72" s="30">
        <f t="shared" si="12"/>
        <v>0</v>
      </c>
      <c r="T72" s="30">
        <f t="shared" si="12"/>
        <v>0</v>
      </c>
      <c r="U72" s="30">
        <f t="shared" si="12"/>
        <v>0</v>
      </c>
      <c r="V72" s="30">
        <f t="shared" si="12"/>
        <v>0</v>
      </c>
      <c r="W72" s="30">
        <f t="shared" si="12"/>
        <v>23</v>
      </c>
      <c r="X72" s="30">
        <f t="shared" si="12"/>
        <v>0</v>
      </c>
      <c r="Y72" s="30">
        <f t="shared" si="12"/>
        <v>0</v>
      </c>
      <c r="Z72" s="30">
        <f t="shared" si="12"/>
        <v>25640.22</v>
      </c>
      <c r="AA72" s="30">
        <f t="shared" si="12"/>
        <v>37</v>
      </c>
      <c r="AB72" s="30">
        <f t="shared" si="12"/>
        <v>0</v>
      </c>
      <c r="AC72" s="30">
        <f t="shared" si="12"/>
        <v>0</v>
      </c>
      <c r="AD72" s="30">
        <f t="shared" si="12"/>
        <v>15135.64</v>
      </c>
      <c r="AE72" s="30">
        <f t="shared" si="12"/>
        <v>29</v>
      </c>
      <c r="AF72" s="30">
        <f t="shared" si="12"/>
        <v>1</v>
      </c>
      <c r="AG72" s="30">
        <f t="shared" si="12"/>
        <v>0</v>
      </c>
      <c r="AH72" s="30">
        <f t="shared" si="12"/>
        <v>24959.969999999998</v>
      </c>
      <c r="AI72" s="30">
        <f t="shared" si="12"/>
        <v>19</v>
      </c>
      <c r="AJ72" s="30">
        <f t="shared" si="12"/>
        <v>0</v>
      </c>
      <c r="AK72" s="30">
        <f t="shared" si="12"/>
        <v>0</v>
      </c>
      <c r="AL72" s="30">
        <f t="shared" si="12"/>
        <v>67341.13</v>
      </c>
      <c r="AM72" s="30">
        <f t="shared" si="12"/>
        <v>6</v>
      </c>
      <c r="AN72" s="30">
        <f t="shared" si="12"/>
        <v>0</v>
      </c>
      <c r="AO72" s="30">
        <f t="shared" si="12"/>
        <v>0</v>
      </c>
      <c r="AP72" s="30">
        <f t="shared" si="12"/>
        <v>288.32</v>
      </c>
      <c r="AQ72" s="30">
        <f t="shared" si="12"/>
        <v>2</v>
      </c>
      <c r="AR72" s="30">
        <f t="shared" si="12"/>
        <v>0</v>
      </c>
      <c r="AS72" s="30">
        <f t="shared" si="12"/>
        <v>0</v>
      </c>
      <c r="AT72" s="30">
        <f t="shared" si="12"/>
        <v>455.05</v>
      </c>
      <c r="AU72" s="30">
        <f t="shared" si="12"/>
        <v>3</v>
      </c>
      <c r="AV72" s="30">
        <f t="shared" si="12"/>
        <v>0</v>
      </c>
      <c r="AW72" s="30">
        <f t="shared" si="12"/>
        <v>0</v>
      </c>
      <c r="AX72" s="30">
        <f t="shared" si="12"/>
        <v>14.52</v>
      </c>
      <c r="AY72" s="30">
        <f t="shared" si="12"/>
        <v>0</v>
      </c>
      <c r="AZ72" s="30">
        <f t="shared" si="12"/>
        <v>0</v>
      </c>
      <c r="BA72" s="30">
        <f t="shared" si="12"/>
        <v>0</v>
      </c>
      <c r="BB72" s="30">
        <f t="shared" si="12"/>
        <v>0</v>
      </c>
      <c r="BC72" s="30">
        <f t="shared" si="12"/>
        <v>1</v>
      </c>
      <c r="BD72" s="30">
        <f t="shared" si="12"/>
        <v>0</v>
      </c>
      <c r="BE72" s="30">
        <f t="shared" si="12"/>
        <v>0</v>
      </c>
      <c r="BF72" s="30">
        <f t="shared" si="12"/>
        <v>0</v>
      </c>
      <c r="BG72" s="30">
        <f t="shared" si="12"/>
        <v>3</v>
      </c>
      <c r="BH72" s="30">
        <f t="shared" si="12"/>
        <v>0</v>
      </c>
      <c r="BI72" s="30">
        <f t="shared" si="12"/>
        <v>0</v>
      </c>
      <c r="BJ72" s="30">
        <f t="shared" si="12"/>
        <v>398.60999999999996</v>
      </c>
      <c r="BK72" s="30">
        <f t="shared" si="12"/>
        <v>64</v>
      </c>
      <c r="BL72" s="30">
        <f t="shared" si="12"/>
        <v>4</v>
      </c>
      <c r="BM72" s="30">
        <f t="shared" si="12"/>
        <v>0</v>
      </c>
      <c r="BN72" s="30">
        <f t="shared" si="12"/>
        <v>1371</v>
      </c>
      <c r="BO72" s="30">
        <f t="shared" si="13"/>
        <v>78</v>
      </c>
      <c r="BP72" s="30">
        <f t="shared" si="13"/>
        <v>4</v>
      </c>
      <c r="BQ72" s="30">
        <f t="shared" si="13"/>
        <v>0</v>
      </c>
      <c r="BR72" s="30">
        <f t="shared" si="13"/>
        <v>4169</v>
      </c>
      <c r="BS72" s="30">
        <f t="shared" si="13"/>
        <v>7</v>
      </c>
      <c r="BT72" s="30">
        <f t="shared" si="13"/>
        <v>0</v>
      </c>
      <c r="BU72" s="30">
        <f t="shared" si="13"/>
        <v>0</v>
      </c>
      <c r="BV72" s="30">
        <f t="shared" si="13"/>
        <v>1070.67</v>
      </c>
      <c r="BW72" s="30">
        <f t="shared" si="13"/>
        <v>92</v>
      </c>
      <c r="BX72" s="30">
        <f t="shared" si="13"/>
        <v>0</v>
      </c>
      <c r="BY72" s="30">
        <f t="shared" si="13"/>
        <v>0</v>
      </c>
      <c r="BZ72" s="30">
        <f t="shared" si="13"/>
        <v>14.98</v>
      </c>
    </row>
    <row r="73" spans="1:78" ht="15" customHeight="1" x14ac:dyDescent="0.25">
      <c r="A73" s="29">
        <v>4</v>
      </c>
      <c r="B73" s="30" t="s">
        <v>35</v>
      </c>
      <c r="C73" s="30">
        <f t="shared" si="12"/>
        <v>143</v>
      </c>
      <c r="D73" s="30">
        <f t="shared" si="12"/>
        <v>2</v>
      </c>
      <c r="E73" s="30">
        <f t="shared" si="12"/>
        <v>0</v>
      </c>
      <c r="F73" s="30">
        <f t="shared" si="12"/>
        <v>230331.62</v>
      </c>
      <c r="G73" s="30">
        <f t="shared" si="12"/>
        <v>11</v>
      </c>
      <c r="H73" s="30">
        <f t="shared" si="12"/>
        <v>0</v>
      </c>
      <c r="I73" s="30">
        <f t="shared" si="12"/>
        <v>0</v>
      </c>
      <c r="J73" s="30">
        <f t="shared" si="12"/>
        <v>1030.56</v>
      </c>
      <c r="K73" s="30">
        <f t="shared" si="12"/>
        <v>19</v>
      </c>
      <c r="L73" s="30">
        <f t="shared" si="12"/>
        <v>0</v>
      </c>
      <c r="M73" s="30">
        <f t="shared" si="12"/>
        <v>0</v>
      </c>
      <c r="N73" s="30">
        <f t="shared" si="12"/>
        <v>138236.92000000001</v>
      </c>
      <c r="O73" s="30">
        <f t="shared" si="12"/>
        <v>5</v>
      </c>
      <c r="P73" s="30">
        <f t="shared" si="12"/>
        <v>0</v>
      </c>
      <c r="Q73" s="30">
        <f t="shared" si="12"/>
        <v>0</v>
      </c>
      <c r="R73" s="30">
        <f t="shared" si="12"/>
        <v>1469.5900000000001</v>
      </c>
      <c r="S73" s="30">
        <f t="shared" si="12"/>
        <v>2</v>
      </c>
      <c r="T73" s="30">
        <f t="shared" si="12"/>
        <v>0</v>
      </c>
      <c r="U73" s="30">
        <f t="shared" si="12"/>
        <v>0</v>
      </c>
      <c r="V73" s="30">
        <f t="shared" si="12"/>
        <v>3971.7699999999995</v>
      </c>
      <c r="W73" s="30">
        <f t="shared" si="12"/>
        <v>8</v>
      </c>
      <c r="X73" s="30">
        <f t="shared" si="12"/>
        <v>1</v>
      </c>
      <c r="Y73" s="30">
        <f t="shared" si="12"/>
        <v>0</v>
      </c>
      <c r="Z73" s="30">
        <f t="shared" si="12"/>
        <v>611.57999999999993</v>
      </c>
      <c r="AA73" s="30">
        <f t="shared" si="12"/>
        <v>4</v>
      </c>
      <c r="AB73" s="30">
        <f t="shared" si="12"/>
        <v>0</v>
      </c>
      <c r="AC73" s="30">
        <f t="shared" si="12"/>
        <v>0</v>
      </c>
      <c r="AD73" s="30">
        <f t="shared" si="12"/>
        <v>16.329999999999998</v>
      </c>
      <c r="AE73" s="30">
        <f t="shared" si="12"/>
        <v>59</v>
      </c>
      <c r="AF73" s="30">
        <f t="shared" si="12"/>
        <v>0</v>
      </c>
      <c r="AG73" s="30">
        <f t="shared" si="12"/>
        <v>0</v>
      </c>
      <c r="AH73" s="30">
        <f t="shared" si="12"/>
        <v>22370.239999999998</v>
      </c>
      <c r="AI73" s="30">
        <f t="shared" si="12"/>
        <v>16</v>
      </c>
      <c r="AJ73" s="30">
        <f t="shared" si="12"/>
        <v>0</v>
      </c>
      <c r="AK73" s="30">
        <f t="shared" si="12"/>
        <v>0</v>
      </c>
      <c r="AL73" s="30">
        <f t="shared" si="12"/>
        <v>55998.92</v>
      </c>
      <c r="AM73" s="30">
        <f t="shared" si="12"/>
        <v>0</v>
      </c>
      <c r="AN73" s="30">
        <f t="shared" si="12"/>
        <v>0</v>
      </c>
      <c r="AO73" s="30">
        <f t="shared" si="12"/>
        <v>0</v>
      </c>
      <c r="AP73" s="30">
        <f t="shared" si="12"/>
        <v>0</v>
      </c>
      <c r="AQ73" s="30">
        <f t="shared" si="12"/>
        <v>1</v>
      </c>
      <c r="AR73" s="30">
        <f t="shared" si="12"/>
        <v>0</v>
      </c>
      <c r="AS73" s="30">
        <f t="shared" si="12"/>
        <v>0</v>
      </c>
      <c r="AT73" s="30">
        <f t="shared" si="12"/>
        <v>5396.92</v>
      </c>
      <c r="AU73" s="30">
        <f t="shared" si="12"/>
        <v>0</v>
      </c>
      <c r="AV73" s="30">
        <f t="shared" si="12"/>
        <v>0</v>
      </c>
      <c r="AW73" s="30">
        <f t="shared" si="12"/>
        <v>0</v>
      </c>
      <c r="AX73" s="30">
        <f t="shared" si="12"/>
        <v>0</v>
      </c>
      <c r="AY73" s="30">
        <f t="shared" si="12"/>
        <v>1</v>
      </c>
      <c r="AZ73" s="30">
        <f t="shared" si="12"/>
        <v>0</v>
      </c>
      <c r="BA73" s="30">
        <f t="shared" si="12"/>
        <v>0</v>
      </c>
      <c r="BB73" s="30">
        <f t="shared" si="12"/>
        <v>0</v>
      </c>
      <c r="BC73" s="30">
        <f t="shared" si="12"/>
        <v>0</v>
      </c>
      <c r="BD73" s="30">
        <f t="shared" si="12"/>
        <v>0</v>
      </c>
      <c r="BE73" s="30">
        <f t="shared" si="12"/>
        <v>0</v>
      </c>
      <c r="BF73" s="30">
        <f t="shared" si="12"/>
        <v>0</v>
      </c>
      <c r="BG73" s="30">
        <f t="shared" si="12"/>
        <v>0</v>
      </c>
      <c r="BH73" s="30">
        <f t="shared" si="12"/>
        <v>0</v>
      </c>
      <c r="BI73" s="30">
        <f t="shared" si="12"/>
        <v>0</v>
      </c>
      <c r="BJ73" s="30">
        <f t="shared" si="12"/>
        <v>0</v>
      </c>
      <c r="BK73" s="30">
        <f t="shared" si="12"/>
        <v>6</v>
      </c>
      <c r="BL73" s="30">
        <f t="shared" si="12"/>
        <v>1</v>
      </c>
      <c r="BM73" s="30">
        <f t="shared" si="12"/>
        <v>0</v>
      </c>
      <c r="BN73" s="30">
        <f>BN57+BN41+BN26+BN10</f>
        <v>0</v>
      </c>
      <c r="BO73" s="30">
        <f t="shared" si="13"/>
        <v>7</v>
      </c>
      <c r="BP73" s="30">
        <f t="shared" si="13"/>
        <v>0</v>
      </c>
      <c r="BQ73" s="30">
        <f t="shared" si="13"/>
        <v>0</v>
      </c>
      <c r="BR73" s="30">
        <f t="shared" si="13"/>
        <v>0</v>
      </c>
      <c r="BS73" s="30">
        <f t="shared" si="13"/>
        <v>2</v>
      </c>
      <c r="BT73" s="30">
        <f t="shared" si="13"/>
        <v>0</v>
      </c>
      <c r="BU73" s="30">
        <f t="shared" si="13"/>
        <v>0</v>
      </c>
      <c r="BV73" s="30">
        <f t="shared" si="13"/>
        <v>1210.6600000000001</v>
      </c>
      <c r="BW73" s="30">
        <f t="shared" si="13"/>
        <v>2</v>
      </c>
      <c r="BX73" s="30">
        <f t="shared" si="13"/>
        <v>0</v>
      </c>
      <c r="BY73" s="30">
        <f t="shared" si="13"/>
        <v>0</v>
      </c>
      <c r="BZ73" s="30">
        <f t="shared" si="13"/>
        <v>18.13</v>
      </c>
    </row>
    <row r="74" spans="1:78" ht="15" customHeight="1" x14ac:dyDescent="0.25">
      <c r="A74" s="29">
        <v>5</v>
      </c>
      <c r="B74" s="30" t="s">
        <v>36</v>
      </c>
      <c r="C74" s="30">
        <f t="shared" ref="C74:BN77" si="14">C58+C42+C27+C11</f>
        <v>612</v>
      </c>
      <c r="D74" s="30">
        <f t="shared" si="14"/>
        <v>20</v>
      </c>
      <c r="E74" s="31">
        <f t="shared" si="14"/>
        <v>16</v>
      </c>
      <c r="F74" s="30">
        <f t="shared" si="14"/>
        <v>6991613.3951000012</v>
      </c>
      <c r="G74" s="30">
        <f t="shared" si="14"/>
        <v>44</v>
      </c>
      <c r="H74" s="30">
        <f t="shared" si="14"/>
        <v>0</v>
      </c>
      <c r="I74" s="30">
        <f t="shared" si="14"/>
        <v>2</v>
      </c>
      <c r="J74" s="30">
        <f t="shared" si="14"/>
        <v>139093.22</v>
      </c>
      <c r="K74" s="30">
        <f t="shared" si="14"/>
        <v>16</v>
      </c>
      <c r="L74" s="30">
        <f t="shared" si="14"/>
        <v>1</v>
      </c>
      <c r="M74" s="30">
        <f t="shared" si="14"/>
        <v>1</v>
      </c>
      <c r="N74" s="30">
        <f t="shared" si="14"/>
        <v>70840.59</v>
      </c>
      <c r="O74" s="30">
        <f t="shared" si="14"/>
        <v>17</v>
      </c>
      <c r="P74" s="30">
        <f t="shared" si="14"/>
        <v>1</v>
      </c>
      <c r="Q74" s="30">
        <f t="shared" si="14"/>
        <v>1</v>
      </c>
      <c r="R74" s="30">
        <f t="shared" si="14"/>
        <v>198.5</v>
      </c>
      <c r="S74" s="30">
        <f t="shared" si="14"/>
        <v>18</v>
      </c>
      <c r="T74" s="30">
        <f t="shared" si="14"/>
        <v>0</v>
      </c>
      <c r="U74" s="30">
        <f t="shared" si="14"/>
        <v>0</v>
      </c>
      <c r="V74" s="30">
        <f t="shared" si="14"/>
        <v>4948.55</v>
      </c>
      <c r="W74" s="30">
        <f t="shared" si="14"/>
        <v>33</v>
      </c>
      <c r="X74" s="30">
        <f t="shared" si="14"/>
        <v>2</v>
      </c>
      <c r="Y74" s="30">
        <f t="shared" si="14"/>
        <v>1</v>
      </c>
      <c r="Z74" s="30">
        <f t="shared" si="14"/>
        <v>6606277.0225</v>
      </c>
      <c r="AA74" s="30">
        <f t="shared" si="14"/>
        <v>17</v>
      </c>
      <c r="AB74" s="30">
        <f t="shared" si="14"/>
        <v>0</v>
      </c>
      <c r="AC74" s="30">
        <f t="shared" si="14"/>
        <v>0</v>
      </c>
      <c r="AD74" s="30">
        <f t="shared" si="14"/>
        <v>1600.2341999999999</v>
      </c>
      <c r="AE74" s="30">
        <f t="shared" si="14"/>
        <v>82</v>
      </c>
      <c r="AF74" s="30">
        <f t="shared" si="14"/>
        <v>3</v>
      </c>
      <c r="AG74" s="30">
        <f t="shared" si="14"/>
        <v>2</v>
      </c>
      <c r="AH74" s="30">
        <f t="shared" si="14"/>
        <v>70531.205199999997</v>
      </c>
      <c r="AI74" s="30">
        <f t="shared" si="14"/>
        <v>87</v>
      </c>
      <c r="AJ74" s="30">
        <f t="shared" si="14"/>
        <v>0</v>
      </c>
      <c r="AK74" s="30">
        <f t="shared" si="14"/>
        <v>5</v>
      </c>
      <c r="AL74" s="30">
        <f t="shared" si="14"/>
        <v>17233.27</v>
      </c>
      <c r="AM74" s="30">
        <f t="shared" si="14"/>
        <v>15</v>
      </c>
      <c r="AN74" s="30">
        <f t="shared" si="14"/>
        <v>1</v>
      </c>
      <c r="AO74" s="30">
        <f t="shared" si="14"/>
        <v>0</v>
      </c>
      <c r="AP74" s="30">
        <f t="shared" si="14"/>
        <v>25.6</v>
      </c>
      <c r="AQ74" s="30">
        <f t="shared" si="14"/>
        <v>1</v>
      </c>
      <c r="AR74" s="30">
        <f t="shared" si="14"/>
        <v>0</v>
      </c>
      <c r="AS74" s="30">
        <f t="shared" si="14"/>
        <v>0</v>
      </c>
      <c r="AT74" s="30">
        <f t="shared" si="14"/>
        <v>240</v>
      </c>
      <c r="AU74" s="30">
        <f t="shared" si="14"/>
        <v>3</v>
      </c>
      <c r="AV74" s="30">
        <f t="shared" si="14"/>
        <v>0</v>
      </c>
      <c r="AW74" s="30">
        <f t="shared" si="14"/>
        <v>0</v>
      </c>
      <c r="AX74" s="30">
        <f t="shared" si="14"/>
        <v>105.65</v>
      </c>
      <c r="AY74" s="30">
        <f t="shared" si="14"/>
        <v>6</v>
      </c>
      <c r="AZ74" s="30">
        <f t="shared" si="14"/>
        <v>0</v>
      </c>
      <c r="BA74" s="30">
        <f t="shared" si="14"/>
        <v>0</v>
      </c>
      <c r="BB74" s="30">
        <f t="shared" si="14"/>
        <v>2666.9407000000001</v>
      </c>
      <c r="BC74" s="30">
        <f t="shared" si="14"/>
        <v>0</v>
      </c>
      <c r="BD74" s="30">
        <f t="shared" si="14"/>
        <v>0</v>
      </c>
      <c r="BE74" s="30">
        <f t="shared" si="14"/>
        <v>0</v>
      </c>
      <c r="BF74" s="30">
        <f t="shared" si="14"/>
        <v>0</v>
      </c>
      <c r="BG74" s="30">
        <f t="shared" si="14"/>
        <v>3</v>
      </c>
      <c r="BH74" s="30">
        <f t="shared" si="14"/>
        <v>0</v>
      </c>
      <c r="BI74" s="30">
        <f t="shared" si="14"/>
        <v>0</v>
      </c>
      <c r="BJ74" s="30">
        <f t="shared" si="14"/>
        <v>5.8411000000000008</v>
      </c>
      <c r="BK74" s="30">
        <f t="shared" si="14"/>
        <v>21</v>
      </c>
      <c r="BL74" s="30">
        <f t="shared" si="14"/>
        <v>2</v>
      </c>
      <c r="BM74" s="30">
        <f t="shared" si="14"/>
        <v>0</v>
      </c>
      <c r="BN74" s="30">
        <f t="shared" si="14"/>
        <v>862.38</v>
      </c>
      <c r="BO74" s="30">
        <f t="shared" si="13"/>
        <v>227</v>
      </c>
      <c r="BP74" s="30">
        <f t="shared" si="13"/>
        <v>10</v>
      </c>
      <c r="BQ74" s="30">
        <f t="shared" si="13"/>
        <v>4</v>
      </c>
      <c r="BR74" s="30">
        <f t="shared" si="13"/>
        <v>76927.23550000001</v>
      </c>
      <c r="BS74" s="30">
        <f t="shared" si="13"/>
        <v>2</v>
      </c>
      <c r="BT74" s="30">
        <f t="shared" si="13"/>
        <v>0</v>
      </c>
      <c r="BU74" s="30">
        <f t="shared" si="13"/>
        <v>0</v>
      </c>
      <c r="BV74" s="30">
        <f t="shared" si="13"/>
        <v>0</v>
      </c>
      <c r="BW74" s="30">
        <f t="shared" si="13"/>
        <v>20</v>
      </c>
      <c r="BX74" s="30">
        <f t="shared" si="13"/>
        <v>0</v>
      </c>
      <c r="BY74" s="30">
        <f t="shared" si="13"/>
        <v>0</v>
      </c>
      <c r="BZ74" s="30">
        <f t="shared" si="13"/>
        <v>57.155899999999995</v>
      </c>
    </row>
    <row r="75" spans="1:78" ht="15" customHeight="1" x14ac:dyDescent="0.25">
      <c r="A75" s="29">
        <v>6</v>
      </c>
      <c r="B75" s="30" t="s">
        <v>37</v>
      </c>
      <c r="C75" s="30">
        <f t="shared" si="14"/>
        <v>508</v>
      </c>
      <c r="D75" s="30">
        <f t="shared" si="14"/>
        <v>2</v>
      </c>
      <c r="E75" s="30">
        <f t="shared" si="14"/>
        <v>1</v>
      </c>
      <c r="F75" s="30">
        <f t="shared" si="14"/>
        <v>188434.85200000001</v>
      </c>
      <c r="G75" s="30">
        <f t="shared" si="14"/>
        <v>13</v>
      </c>
      <c r="H75" s="30">
        <f t="shared" si="14"/>
        <v>0</v>
      </c>
      <c r="I75" s="30">
        <f t="shared" si="14"/>
        <v>0</v>
      </c>
      <c r="J75" s="30">
        <f t="shared" si="14"/>
        <v>37402.44</v>
      </c>
      <c r="K75" s="30">
        <f t="shared" si="14"/>
        <v>1</v>
      </c>
      <c r="L75" s="30">
        <f t="shared" si="14"/>
        <v>0</v>
      </c>
      <c r="M75" s="30">
        <f t="shared" si="14"/>
        <v>0</v>
      </c>
      <c r="N75" s="30">
        <f t="shared" si="14"/>
        <v>416.6</v>
      </c>
      <c r="O75" s="30">
        <f t="shared" si="14"/>
        <v>16</v>
      </c>
      <c r="P75" s="30">
        <f t="shared" si="14"/>
        <v>0</v>
      </c>
      <c r="Q75" s="30">
        <f t="shared" si="14"/>
        <v>0</v>
      </c>
      <c r="R75" s="30">
        <f t="shared" si="14"/>
        <v>2298.748</v>
      </c>
      <c r="S75" s="30">
        <f t="shared" si="14"/>
        <v>5</v>
      </c>
      <c r="T75" s="30">
        <f t="shared" si="14"/>
        <v>0</v>
      </c>
      <c r="U75" s="30">
        <f t="shared" si="14"/>
        <v>0</v>
      </c>
      <c r="V75" s="30">
        <f t="shared" si="14"/>
        <v>245</v>
      </c>
      <c r="W75" s="30">
        <f t="shared" si="14"/>
        <v>2</v>
      </c>
      <c r="X75" s="30">
        <f t="shared" si="14"/>
        <v>0</v>
      </c>
      <c r="Y75" s="30">
        <f t="shared" si="14"/>
        <v>0</v>
      </c>
      <c r="Z75" s="30">
        <f t="shared" si="14"/>
        <v>1165.3</v>
      </c>
      <c r="AA75" s="30">
        <f t="shared" si="14"/>
        <v>47</v>
      </c>
      <c r="AB75" s="30">
        <f t="shared" si="14"/>
        <v>0</v>
      </c>
      <c r="AC75" s="30">
        <f t="shared" si="14"/>
        <v>0</v>
      </c>
      <c r="AD75" s="30">
        <f t="shared" si="14"/>
        <v>852.19999999999993</v>
      </c>
      <c r="AE75" s="30">
        <f t="shared" si="14"/>
        <v>42</v>
      </c>
      <c r="AF75" s="30">
        <f t="shared" si="14"/>
        <v>1</v>
      </c>
      <c r="AG75" s="30">
        <f t="shared" si="14"/>
        <v>1</v>
      </c>
      <c r="AH75" s="30">
        <f t="shared" si="14"/>
        <v>39208.28</v>
      </c>
      <c r="AI75" s="30">
        <f t="shared" si="14"/>
        <v>86</v>
      </c>
      <c r="AJ75" s="30">
        <f t="shared" si="14"/>
        <v>1</v>
      </c>
      <c r="AK75" s="30">
        <f t="shared" si="14"/>
        <v>0</v>
      </c>
      <c r="AL75" s="30">
        <f t="shared" si="14"/>
        <v>1717.096</v>
      </c>
      <c r="AM75" s="30">
        <f t="shared" si="14"/>
        <v>1</v>
      </c>
      <c r="AN75" s="30">
        <f t="shared" si="14"/>
        <v>0</v>
      </c>
      <c r="AO75" s="30">
        <f t="shared" si="14"/>
        <v>0</v>
      </c>
      <c r="AP75" s="30">
        <f t="shared" si="14"/>
        <v>0</v>
      </c>
      <c r="AQ75" s="30">
        <f t="shared" si="14"/>
        <v>8</v>
      </c>
      <c r="AR75" s="30">
        <f t="shared" si="14"/>
        <v>0</v>
      </c>
      <c r="AS75" s="30">
        <f t="shared" si="14"/>
        <v>0</v>
      </c>
      <c r="AT75" s="30">
        <f t="shared" si="14"/>
        <v>432.68</v>
      </c>
      <c r="AU75" s="30">
        <f t="shared" si="14"/>
        <v>4</v>
      </c>
      <c r="AV75" s="30">
        <f t="shared" si="14"/>
        <v>0</v>
      </c>
      <c r="AW75" s="30">
        <f t="shared" si="14"/>
        <v>0</v>
      </c>
      <c r="AX75" s="30">
        <f t="shared" si="14"/>
        <v>92.4</v>
      </c>
      <c r="AY75" s="30">
        <f t="shared" si="14"/>
        <v>9</v>
      </c>
      <c r="AZ75" s="30">
        <f t="shared" si="14"/>
        <v>0</v>
      </c>
      <c r="BA75" s="30">
        <f t="shared" si="14"/>
        <v>0</v>
      </c>
      <c r="BB75" s="30">
        <f t="shared" si="14"/>
        <v>254</v>
      </c>
      <c r="BC75" s="30">
        <f t="shared" si="14"/>
        <v>1</v>
      </c>
      <c r="BD75" s="30">
        <f t="shared" si="14"/>
        <v>0</v>
      </c>
      <c r="BE75" s="30">
        <f t="shared" si="14"/>
        <v>0</v>
      </c>
      <c r="BF75" s="30">
        <f t="shared" si="14"/>
        <v>25</v>
      </c>
      <c r="BG75" s="30">
        <f t="shared" si="14"/>
        <v>26</v>
      </c>
      <c r="BH75" s="30">
        <f t="shared" si="14"/>
        <v>0</v>
      </c>
      <c r="BI75" s="30">
        <f t="shared" si="14"/>
        <v>0</v>
      </c>
      <c r="BJ75" s="30">
        <f t="shared" si="14"/>
        <v>2152.61</v>
      </c>
      <c r="BK75" s="30">
        <f t="shared" si="14"/>
        <v>63</v>
      </c>
      <c r="BL75" s="30">
        <f t="shared" si="14"/>
        <v>0</v>
      </c>
      <c r="BM75" s="30">
        <f t="shared" si="14"/>
        <v>0</v>
      </c>
      <c r="BN75" s="30">
        <f t="shared" si="14"/>
        <v>64.3</v>
      </c>
      <c r="BO75" s="30">
        <f t="shared" si="13"/>
        <v>103</v>
      </c>
      <c r="BP75" s="30">
        <f t="shared" si="13"/>
        <v>0</v>
      </c>
      <c r="BQ75" s="30">
        <f t="shared" si="13"/>
        <v>0</v>
      </c>
      <c r="BR75" s="30">
        <f t="shared" si="13"/>
        <v>40437.757999999994</v>
      </c>
      <c r="BS75" s="30">
        <f t="shared" si="13"/>
        <v>0</v>
      </c>
      <c r="BT75" s="30">
        <f t="shared" si="13"/>
        <v>0</v>
      </c>
      <c r="BU75" s="30">
        <f t="shared" si="13"/>
        <v>0</v>
      </c>
      <c r="BV75" s="30">
        <f t="shared" si="13"/>
        <v>0</v>
      </c>
      <c r="BW75" s="30">
        <f t="shared" si="13"/>
        <v>81</v>
      </c>
      <c r="BX75" s="30">
        <f t="shared" si="13"/>
        <v>0</v>
      </c>
      <c r="BY75" s="30">
        <f t="shared" si="13"/>
        <v>0</v>
      </c>
      <c r="BZ75" s="30">
        <f t="shared" si="13"/>
        <v>61670.44</v>
      </c>
    </row>
    <row r="76" spans="1:78" ht="15" customHeight="1" x14ac:dyDescent="0.25">
      <c r="A76" s="32">
        <v>7</v>
      </c>
      <c r="B76" s="30" t="s">
        <v>38</v>
      </c>
      <c r="C76" s="30">
        <f t="shared" si="14"/>
        <v>165</v>
      </c>
      <c r="D76" s="30">
        <f t="shared" si="14"/>
        <v>0</v>
      </c>
      <c r="E76" s="30">
        <f t="shared" si="14"/>
        <v>0</v>
      </c>
      <c r="F76" s="30">
        <f t="shared" si="14"/>
        <v>47652.800000000003</v>
      </c>
      <c r="G76" s="30">
        <f t="shared" si="14"/>
        <v>1</v>
      </c>
      <c r="H76" s="30">
        <f t="shared" si="14"/>
        <v>0</v>
      </c>
      <c r="I76" s="30">
        <f t="shared" si="14"/>
        <v>0</v>
      </c>
      <c r="J76" s="30">
        <f t="shared" si="14"/>
        <v>108.34</v>
      </c>
      <c r="K76" s="30">
        <f t="shared" si="14"/>
        <v>0</v>
      </c>
      <c r="L76" s="30">
        <f t="shared" si="14"/>
        <v>0</v>
      </c>
      <c r="M76" s="30">
        <f t="shared" si="14"/>
        <v>0</v>
      </c>
      <c r="N76" s="30">
        <f t="shared" si="14"/>
        <v>0</v>
      </c>
      <c r="O76" s="30">
        <f t="shared" si="14"/>
        <v>0</v>
      </c>
      <c r="P76" s="30">
        <f t="shared" si="14"/>
        <v>0</v>
      </c>
      <c r="Q76" s="30">
        <f t="shared" si="14"/>
        <v>0</v>
      </c>
      <c r="R76" s="30">
        <f t="shared" si="14"/>
        <v>0</v>
      </c>
      <c r="S76" s="30">
        <f t="shared" si="14"/>
        <v>0</v>
      </c>
      <c r="T76" s="30">
        <f t="shared" si="14"/>
        <v>0</v>
      </c>
      <c r="U76" s="30">
        <f t="shared" si="14"/>
        <v>0</v>
      </c>
      <c r="V76" s="30">
        <f t="shared" si="14"/>
        <v>0</v>
      </c>
      <c r="W76" s="30">
        <f t="shared" si="14"/>
        <v>8</v>
      </c>
      <c r="X76" s="30">
        <f t="shared" si="14"/>
        <v>0</v>
      </c>
      <c r="Y76" s="30">
        <f t="shared" si="14"/>
        <v>0</v>
      </c>
      <c r="Z76" s="30">
        <f t="shared" si="14"/>
        <v>64.099999999999994</v>
      </c>
      <c r="AA76" s="30">
        <f t="shared" si="14"/>
        <v>6</v>
      </c>
      <c r="AB76" s="30">
        <f t="shared" si="14"/>
        <v>0</v>
      </c>
      <c r="AC76" s="30">
        <f t="shared" si="14"/>
        <v>0</v>
      </c>
      <c r="AD76" s="30">
        <f t="shared" si="14"/>
        <v>45.53</v>
      </c>
      <c r="AE76" s="30">
        <f t="shared" si="14"/>
        <v>7</v>
      </c>
      <c r="AF76" s="30">
        <f t="shared" si="14"/>
        <v>0</v>
      </c>
      <c r="AG76" s="30">
        <f t="shared" si="14"/>
        <v>0</v>
      </c>
      <c r="AH76" s="30">
        <f t="shared" si="14"/>
        <v>3196.96</v>
      </c>
      <c r="AI76" s="30">
        <f t="shared" si="14"/>
        <v>4</v>
      </c>
      <c r="AJ76" s="30">
        <f t="shared" si="14"/>
        <v>0</v>
      </c>
      <c r="AK76" s="30">
        <f t="shared" si="14"/>
        <v>0</v>
      </c>
      <c r="AL76" s="30">
        <f t="shared" si="14"/>
        <v>86.07</v>
      </c>
      <c r="AM76" s="30">
        <f t="shared" si="14"/>
        <v>3</v>
      </c>
      <c r="AN76" s="30">
        <f t="shared" si="14"/>
        <v>0</v>
      </c>
      <c r="AO76" s="30">
        <f t="shared" si="14"/>
        <v>0</v>
      </c>
      <c r="AP76" s="30">
        <f t="shared" si="14"/>
        <v>6.24</v>
      </c>
      <c r="AQ76" s="30">
        <f t="shared" si="14"/>
        <v>0</v>
      </c>
      <c r="AR76" s="30">
        <f t="shared" si="14"/>
        <v>0</v>
      </c>
      <c r="AS76" s="30">
        <f t="shared" si="14"/>
        <v>0</v>
      </c>
      <c r="AT76" s="30">
        <f t="shared" si="14"/>
        <v>0</v>
      </c>
      <c r="AU76" s="30">
        <f t="shared" si="14"/>
        <v>0</v>
      </c>
      <c r="AV76" s="30">
        <f t="shared" si="14"/>
        <v>0</v>
      </c>
      <c r="AW76" s="30">
        <f t="shared" si="14"/>
        <v>0</v>
      </c>
      <c r="AX76" s="30">
        <f t="shared" si="14"/>
        <v>0</v>
      </c>
      <c r="AY76" s="30">
        <f t="shared" si="14"/>
        <v>0</v>
      </c>
      <c r="AZ76" s="30">
        <f t="shared" si="14"/>
        <v>0</v>
      </c>
      <c r="BA76" s="30">
        <f t="shared" si="14"/>
        <v>0</v>
      </c>
      <c r="BB76" s="30">
        <f t="shared" si="14"/>
        <v>0</v>
      </c>
      <c r="BC76" s="30">
        <f t="shared" si="14"/>
        <v>0</v>
      </c>
      <c r="BD76" s="30">
        <f t="shared" si="14"/>
        <v>0</v>
      </c>
      <c r="BE76" s="30">
        <f t="shared" si="14"/>
        <v>0</v>
      </c>
      <c r="BF76" s="30">
        <f t="shared" si="14"/>
        <v>0</v>
      </c>
      <c r="BG76" s="30">
        <f t="shared" si="14"/>
        <v>0</v>
      </c>
      <c r="BH76" s="30">
        <f t="shared" si="14"/>
        <v>0</v>
      </c>
      <c r="BI76" s="30">
        <f t="shared" si="14"/>
        <v>0</v>
      </c>
      <c r="BJ76" s="30">
        <f t="shared" si="14"/>
        <v>0</v>
      </c>
      <c r="BK76" s="30">
        <f t="shared" si="14"/>
        <v>5</v>
      </c>
      <c r="BL76" s="30">
        <f t="shared" si="14"/>
        <v>0</v>
      </c>
      <c r="BM76" s="30">
        <f t="shared" si="14"/>
        <v>0</v>
      </c>
      <c r="BN76" s="30">
        <f t="shared" si="14"/>
        <v>0</v>
      </c>
      <c r="BO76" s="30">
        <f t="shared" si="13"/>
        <v>123</v>
      </c>
      <c r="BP76" s="30">
        <f t="shared" si="13"/>
        <v>0</v>
      </c>
      <c r="BQ76" s="30">
        <f t="shared" si="13"/>
        <v>0</v>
      </c>
      <c r="BR76" s="33">
        <f t="shared" si="13"/>
        <v>44069.75</v>
      </c>
      <c r="BS76" s="30">
        <f t="shared" si="13"/>
        <v>3</v>
      </c>
      <c r="BT76" s="30">
        <f t="shared" si="13"/>
        <v>0</v>
      </c>
      <c r="BU76" s="30">
        <f t="shared" si="13"/>
        <v>0</v>
      </c>
      <c r="BV76" s="30">
        <f t="shared" si="13"/>
        <v>50</v>
      </c>
      <c r="BW76" s="30">
        <f t="shared" si="13"/>
        <v>5</v>
      </c>
      <c r="BX76" s="30">
        <f t="shared" si="13"/>
        <v>0</v>
      </c>
      <c r="BY76" s="30">
        <f t="shared" si="13"/>
        <v>0</v>
      </c>
      <c r="BZ76" s="30">
        <f t="shared" si="13"/>
        <v>25.81</v>
      </c>
    </row>
    <row r="77" spans="1:78" x14ac:dyDescent="0.25">
      <c r="A77" s="32">
        <v>8</v>
      </c>
      <c r="B77" s="30" t="s">
        <v>39</v>
      </c>
      <c r="C77" s="30">
        <f t="shared" si="14"/>
        <v>200</v>
      </c>
      <c r="D77" s="30">
        <f t="shared" si="14"/>
        <v>3</v>
      </c>
      <c r="E77" s="30">
        <f t="shared" si="14"/>
        <v>8</v>
      </c>
      <c r="F77" s="30">
        <f t="shared" si="14"/>
        <v>123651.3775</v>
      </c>
      <c r="G77" s="30">
        <f t="shared" si="14"/>
        <v>8</v>
      </c>
      <c r="H77" s="30">
        <f t="shared" si="14"/>
        <v>0</v>
      </c>
      <c r="I77" s="30">
        <f t="shared" si="14"/>
        <v>0</v>
      </c>
      <c r="J77" s="30">
        <f t="shared" si="14"/>
        <v>42005.649999999994</v>
      </c>
      <c r="K77" s="30">
        <f t="shared" si="14"/>
        <v>4</v>
      </c>
      <c r="L77" s="30">
        <f t="shared" si="14"/>
        <v>0</v>
      </c>
      <c r="M77" s="30">
        <f t="shared" si="14"/>
        <v>0</v>
      </c>
      <c r="N77" s="30">
        <f t="shared" si="14"/>
        <v>667.55</v>
      </c>
      <c r="O77" s="30">
        <f t="shared" si="14"/>
        <v>1</v>
      </c>
      <c r="P77" s="30">
        <f t="shared" si="14"/>
        <v>0</v>
      </c>
      <c r="Q77" s="30">
        <f t="shared" si="14"/>
        <v>0</v>
      </c>
      <c r="R77" s="30">
        <f t="shared" si="14"/>
        <v>1440</v>
      </c>
      <c r="S77" s="30">
        <f t="shared" si="14"/>
        <v>0</v>
      </c>
      <c r="T77" s="30">
        <f t="shared" si="14"/>
        <v>0</v>
      </c>
      <c r="U77" s="30">
        <f t="shared" si="14"/>
        <v>0</v>
      </c>
      <c r="V77" s="30">
        <f t="shared" si="14"/>
        <v>0</v>
      </c>
      <c r="W77" s="30">
        <f t="shared" si="14"/>
        <v>1</v>
      </c>
      <c r="X77" s="30">
        <f t="shared" si="14"/>
        <v>0</v>
      </c>
      <c r="Y77" s="30">
        <f t="shared" si="14"/>
        <v>0</v>
      </c>
      <c r="Z77" s="30">
        <f t="shared" si="14"/>
        <v>0</v>
      </c>
      <c r="AA77" s="30">
        <f t="shared" si="14"/>
        <v>12</v>
      </c>
      <c r="AB77" s="30">
        <f t="shared" si="14"/>
        <v>0</v>
      </c>
      <c r="AC77" s="30">
        <f t="shared" si="14"/>
        <v>0</v>
      </c>
      <c r="AD77" s="30">
        <f t="shared" si="14"/>
        <v>42.67</v>
      </c>
      <c r="AE77" s="30">
        <f t="shared" si="14"/>
        <v>9</v>
      </c>
      <c r="AF77" s="30">
        <f t="shared" si="14"/>
        <v>1</v>
      </c>
      <c r="AG77" s="30">
        <f t="shared" si="14"/>
        <v>1</v>
      </c>
      <c r="AH77" s="30">
        <f t="shared" si="14"/>
        <v>41012.94000000001</v>
      </c>
      <c r="AI77" s="30">
        <f t="shared" si="14"/>
        <v>9</v>
      </c>
      <c r="AJ77" s="30">
        <f t="shared" si="14"/>
        <v>0</v>
      </c>
      <c r="AK77" s="30">
        <f t="shared" si="14"/>
        <v>0</v>
      </c>
      <c r="AL77" s="30">
        <f t="shared" si="14"/>
        <v>10386.02</v>
      </c>
      <c r="AM77" s="30">
        <f t="shared" si="14"/>
        <v>0</v>
      </c>
      <c r="AN77" s="30">
        <f t="shared" si="14"/>
        <v>0</v>
      </c>
      <c r="AO77" s="30">
        <f t="shared" si="14"/>
        <v>0</v>
      </c>
      <c r="AP77" s="30">
        <f t="shared" si="14"/>
        <v>0</v>
      </c>
      <c r="AQ77" s="30">
        <f t="shared" si="14"/>
        <v>0</v>
      </c>
      <c r="AR77" s="30">
        <f t="shared" si="14"/>
        <v>0</v>
      </c>
      <c r="AS77" s="30">
        <f t="shared" si="14"/>
        <v>0</v>
      </c>
      <c r="AT77" s="30">
        <f t="shared" si="14"/>
        <v>0</v>
      </c>
      <c r="AU77" s="30">
        <f t="shared" si="14"/>
        <v>0</v>
      </c>
      <c r="AV77" s="30">
        <f t="shared" si="14"/>
        <v>0</v>
      </c>
      <c r="AW77" s="30">
        <f t="shared" si="14"/>
        <v>0</v>
      </c>
      <c r="AX77" s="30">
        <f t="shared" si="14"/>
        <v>0</v>
      </c>
      <c r="AY77" s="30">
        <f t="shared" si="14"/>
        <v>0</v>
      </c>
      <c r="AZ77" s="30">
        <f t="shared" si="14"/>
        <v>0</v>
      </c>
      <c r="BA77" s="30">
        <f t="shared" si="14"/>
        <v>0</v>
      </c>
      <c r="BB77" s="30">
        <f t="shared" si="14"/>
        <v>0</v>
      </c>
      <c r="BC77" s="30">
        <f t="shared" si="14"/>
        <v>0</v>
      </c>
      <c r="BD77" s="30">
        <f t="shared" si="14"/>
        <v>0</v>
      </c>
      <c r="BE77" s="30">
        <f t="shared" si="14"/>
        <v>0</v>
      </c>
      <c r="BF77" s="30">
        <f t="shared" si="14"/>
        <v>0</v>
      </c>
      <c r="BG77" s="30">
        <f t="shared" si="14"/>
        <v>1</v>
      </c>
      <c r="BH77" s="30">
        <f t="shared" si="14"/>
        <v>0</v>
      </c>
      <c r="BI77" s="30">
        <f t="shared" si="14"/>
        <v>0</v>
      </c>
      <c r="BJ77" s="30">
        <f t="shared" si="14"/>
        <v>0</v>
      </c>
      <c r="BK77" s="30">
        <f t="shared" si="14"/>
        <v>1</v>
      </c>
      <c r="BL77" s="30">
        <f t="shared" si="14"/>
        <v>0</v>
      </c>
      <c r="BM77" s="30">
        <f t="shared" si="14"/>
        <v>0</v>
      </c>
      <c r="BN77" s="30">
        <f>BN61+BN45+BN30+BN14</f>
        <v>0</v>
      </c>
      <c r="BO77" s="30">
        <f t="shared" si="13"/>
        <v>142</v>
      </c>
      <c r="BP77" s="30">
        <f t="shared" si="13"/>
        <v>1</v>
      </c>
      <c r="BQ77" s="30">
        <f t="shared" si="13"/>
        <v>7</v>
      </c>
      <c r="BR77" s="30">
        <f t="shared" si="13"/>
        <v>28082.1675</v>
      </c>
      <c r="BS77" s="30">
        <f t="shared" si="13"/>
        <v>3</v>
      </c>
      <c r="BT77" s="30">
        <f t="shared" si="13"/>
        <v>0</v>
      </c>
      <c r="BU77" s="30">
        <f t="shared" si="13"/>
        <v>0</v>
      </c>
      <c r="BV77" s="30">
        <f t="shared" si="13"/>
        <v>0</v>
      </c>
      <c r="BW77" s="30">
        <f t="shared" si="13"/>
        <v>9</v>
      </c>
      <c r="BX77" s="30">
        <f t="shared" si="13"/>
        <v>1</v>
      </c>
      <c r="BY77" s="30">
        <f t="shared" si="13"/>
        <v>0</v>
      </c>
      <c r="BZ77" s="30">
        <f t="shared" si="13"/>
        <v>14.379999999999999</v>
      </c>
    </row>
    <row r="78" spans="1:78" x14ac:dyDescent="0.25">
      <c r="A78" s="32">
        <v>9</v>
      </c>
      <c r="B78" s="30" t="s">
        <v>40</v>
      </c>
      <c r="C78" s="30">
        <f t="shared" ref="C78:BN78" si="15">C62+C46+C31+C15</f>
        <v>548</v>
      </c>
      <c r="D78" s="30">
        <f t="shared" si="15"/>
        <v>0</v>
      </c>
      <c r="E78" s="30">
        <f t="shared" si="15"/>
        <v>1</v>
      </c>
      <c r="F78" s="30">
        <f t="shared" si="15"/>
        <v>125973.90499999997</v>
      </c>
      <c r="G78" s="30">
        <f t="shared" si="15"/>
        <v>3</v>
      </c>
      <c r="H78" s="30">
        <f t="shared" si="15"/>
        <v>0</v>
      </c>
      <c r="I78" s="30">
        <f t="shared" si="15"/>
        <v>0</v>
      </c>
      <c r="J78" s="30">
        <f t="shared" si="15"/>
        <v>14266.960000000001</v>
      </c>
      <c r="K78" s="30">
        <f t="shared" si="15"/>
        <v>17</v>
      </c>
      <c r="L78" s="30">
        <f t="shared" si="15"/>
        <v>0</v>
      </c>
      <c r="M78" s="30">
        <f t="shared" si="15"/>
        <v>0</v>
      </c>
      <c r="N78" s="30">
        <f t="shared" si="15"/>
        <v>2667.2</v>
      </c>
      <c r="O78" s="30">
        <f t="shared" si="15"/>
        <v>2</v>
      </c>
      <c r="P78" s="30">
        <f t="shared" si="15"/>
        <v>0</v>
      </c>
      <c r="Q78" s="30">
        <f t="shared" si="15"/>
        <v>0</v>
      </c>
      <c r="R78" s="30">
        <f t="shared" si="15"/>
        <v>25.13</v>
      </c>
      <c r="S78" s="30">
        <f t="shared" si="15"/>
        <v>0</v>
      </c>
      <c r="T78" s="30">
        <f t="shared" si="15"/>
        <v>0</v>
      </c>
      <c r="U78" s="30">
        <f t="shared" si="15"/>
        <v>0</v>
      </c>
      <c r="V78" s="30">
        <f t="shared" si="15"/>
        <v>0</v>
      </c>
      <c r="W78" s="30">
        <f t="shared" si="15"/>
        <v>7</v>
      </c>
      <c r="X78" s="30">
        <f t="shared" si="15"/>
        <v>0</v>
      </c>
      <c r="Y78" s="30">
        <f t="shared" si="15"/>
        <v>0</v>
      </c>
      <c r="Z78" s="30">
        <f t="shared" si="15"/>
        <v>135.56</v>
      </c>
      <c r="AA78" s="30">
        <f t="shared" si="15"/>
        <v>45</v>
      </c>
      <c r="AB78" s="30">
        <f t="shared" si="15"/>
        <v>0</v>
      </c>
      <c r="AC78" s="30">
        <f t="shared" si="15"/>
        <v>0</v>
      </c>
      <c r="AD78" s="30">
        <f t="shared" si="15"/>
        <v>2387.8650000000007</v>
      </c>
      <c r="AE78" s="30">
        <f t="shared" si="15"/>
        <v>21</v>
      </c>
      <c r="AF78" s="30">
        <f t="shared" si="15"/>
        <v>0</v>
      </c>
      <c r="AG78" s="30">
        <f t="shared" si="15"/>
        <v>1</v>
      </c>
      <c r="AH78" s="30">
        <f t="shared" si="15"/>
        <v>44703.709999999992</v>
      </c>
      <c r="AI78" s="30">
        <f t="shared" si="15"/>
        <v>27</v>
      </c>
      <c r="AJ78" s="30">
        <f t="shared" si="15"/>
        <v>0</v>
      </c>
      <c r="AK78" s="30">
        <f t="shared" si="15"/>
        <v>0</v>
      </c>
      <c r="AL78" s="30">
        <f t="shared" si="15"/>
        <v>2104.9799999999996</v>
      </c>
      <c r="AM78" s="30">
        <f t="shared" si="15"/>
        <v>8</v>
      </c>
      <c r="AN78" s="30">
        <f t="shared" si="15"/>
        <v>0</v>
      </c>
      <c r="AO78" s="30">
        <f t="shared" si="15"/>
        <v>0</v>
      </c>
      <c r="AP78" s="30">
        <f t="shared" si="15"/>
        <v>1797.5500000000002</v>
      </c>
      <c r="AQ78" s="30">
        <f t="shared" si="15"/>
        <v>2</v>
      </c>
      <c r="AR78" s="30">
        <f t="shared" si="15"/>
        <v>0</v>
      </c>
      <c r="AS78" s="30">
        <f t="shared" si="15"/>
        <v>0</v>
      </c>
      <c r="AT78" s="30">
        <f t="shared" si="15"/>
        <v>10000</v>
      </c>
      <c r="AU78" s="30">
        <f t="shared" si="15"/>
        <v>1</v>
      </c>
      <c r="AV78" s="30">
        <f t="shared" si="15"/>
        <v>0</v>
      </c>
      <c r="AW78" s="30">
        <f t="shared" si="15"/>
        <v>0</v>
      </c>
      <c r="AX78" s="30">
        <f t="shared" si="15"/>
        <v>5.03</v>
      </c>
      <c r="AY78" s="30">
        <f t="shared" si="15"/>
        <v>1</v>
      </c>
      <c r="AZ78" s="30">
        <f t="shared" si="15"/>
        <v>0</v>
      </c>
      <c r="BA78" s="30">
        <f t="shared" si="15"/>
        <v>0</v>
      </c>
      <c r="BB78" s="30">
        <f t="shared" si="15"/>
        <v>19.78</v>
      </c>
      <c r="BC78" s="30">
        <f t="shared" si="15"/>
        <v>3</v>
      </c>
      <c r="BD78" s="30">
        <f t="shared" si="15"/>
        <v>0</v>
      </c>
      <c r="BE78" s="30">
        <f t="shared" si="15"/>
        <v>0</v>
      </c>
      <c r="BF78" s="30">
        <f t="shared" si="15"/>
        <v>400.91</v>
      </c>
      <c r="BG78" s="30">
        <f t="shared" si="15"/>
        <v>2</v>
      </c>
      <c r="BH78" s="30">
        <f t="shared" si="15"/>
        <v>0</v>
      </c>
      <c r="BI78" s="30">
        <f t="shared" si="15"/>
        <v>0</v>
      </c>
      <c r="BJ78" s="30">
        <f t="shared" si="15"/>
        <v>0</v>
      </c>
      <c r="BK78" s="30">
        <f t="shared" si="15"/>
        <v>89</v>
      </c>
      <c r="BL78" s="30">
        <f t="shared" si="15"/>
        <v>0</v>
      </c>
      <c r="BM78" s="30">
        <f t="shared" si="15"/>
        <v>0</v>
      </c>
      <c r="BN78" s="30">
        <f t="shared" si="15"/>
        <v>1108.5</v>
      </c>
      <c r="BO78" s="30">
        <f t="shared" si="13"/>
        <v>305</v>
      </c>
      <c r="BP78" s="30">
        <f t="shared" si="13"/>
        <v>0</v>
      </c>
      <c r="BQ78" s="30">
        <f t="shared" si="13"/>
        <v>0</v>
      </c>
      <c r="BR78" s="30">
        <f t="shared" si="13"/>
        <v>45135.799999999996</v>
      </c>
      <c r="BS78" s="30">
        <f t="shared" si="13"/>
        <v>0</v>
      </c>
      <c r="BT78" s="30">
        <f t="shared" si="13"/>
        <v>0</v>
      </c>
      <c r="BU78" s="30">
        <f t="shared" si="13"/>
        <v>0</v>
      </c>
      <c r="BV78" s="30">
        <f t="shared" si="13"/>
        <v>2</v>
      </c>
      <c r="BW78" s="30">
        <f t="shared" si="13"/>
        <v>15</v>
      </c>
      <c r="BX78" s="30">
        <f t="shared" si="13"/>
        <v>0</v>
      </c>
      <c r="BY78" s="30">
        <f t="shared" si="13"/>
        <v>0</v>
      </c>
      <c r="BZ78" s="30">
        <f t="shared" si="13"/>
        <v>1212.9299999999998</v>
      </c>
    </row>
    <row r="79" spans="1:78" x14ac:dyDescent="0.25">
      <c r="A79" s="74"/>
      <c r="B79" s="75" t="s">
        <v>41</v>
      </c>
      <c r="C79" s="33">
        <f t="shared" ref="C79:BN79" si="16">SUM(C70:C78)</f>
        <v>4354</v>
      </c>
      <c r="D79" s="76">
        <f t="shared" si="16"/>
        <v>41</v>
      </c>
      <c r="E79" s="76">
        <f t="shared" si="16"/>
        <v>27</v>
      </c>
      <c r="F79" s="33">
        <f t="shared" si="16"/>
        <v>28155793.757600009</v>
      </c>
      <c r="G79" s="33">
        <f t="shared" si="16"/>
        <v>240</v>
      </c>
      <c r="H79" s="33">
        <f t="shared" si="16"/>
        <v>0</v>
      </c>
      <c r="I79" s="33">
        <f t="shared" si="16"/>
        <v>2</v>
      </c>
      <c r="J79" s="33">
        <f t="shared" si="16"/>
        <v>6497660.7499999991</v>
      </c>
      <c r="K79" s="33">
        <f t="shared" si="16"/>
        <v>157</v>
      </c>
      <c r="L79" s="33">
        <f t="shared" si="16"/>
        <v>1</v>
      </c>
      <c r="M79" s="33">
        <f t="shared" si="16"/>
        <v>1</v>
      </c>
      <c r="N79" s="33">
        <f t="shared" si="16"/>
        <v>4174940.4599999995</v>
      </c>
      <c r="O79" s="33">
        <f t="shared" si="16"/>
        <v>193</v>
      </c>
      <c r="P79" s="33">
        <f t="shared" si="16"/>
        <v>2</v>
      </c>
      <c r="Q79" s="33">
        <f t="shared" si="16"/>
        <v>1</v>
      </c>
      <c r="R79" s="33">
        <f t="shared" si="16"/>
        <v>198357.77799999999</v>
      </c>
      <c r="S79" s="33">
        <f t="shared" si="16"/>
        <v>55</v>
      </c>
      <c r="T79" s="33">
        <f t="shared" si="16"/>
        <v>0</v>
      </c>
      <c r="U79" s="33">
        <f t="shared" si="16"/>
        <v>0</v>
      </c>
      <c r="V79" s="33">
        <f t="shared" si="16"/>
        <v>35546.559999999998</v>
      </c>
      <c r="W79" s="33">
        <f t="shared" si="16"/>
        <v>139</v>
      </c>
      <c r="X79" s="33">
        <f t="shared" si="16"/>
        <v>3</v>
      </c>
      <c r="Y79" s="33">
        <f t="shared" si="16"/>
        <v>1</v>
      </c>
      <c r="Z79" s="33">
        <f t="shared" si="16"/>
        <v>12923852.4025</v>
      </c>
      <c r="AA79" s="33">
        <f t="shared" si="16"/>
        <v>238</v>
      </c>
      <c r="AB79" s="33">
        <f t="shared" si="16"/>
        <v>1</v>
      </c>
      <c r="AC79" s="33">
        <f t="shared" si="16"/>
        <v>0</v>
      </c>
      <c r="AD79" s="33">
        <f t="shared" si="16"/>
        <v>187288.08920000002</v>
      </c>
      <c r="AE79" s="33">
        <f t="shared" si="16"/>
        <v>586</v>
      </c>
      <c r="AF79" s="33">
        <f t="shared" si="16"/>
        <v>7</v>
      </c>
      <c r="AG79" s="33">
        <f t="shared" si="16"/>
        <v>6</v>
      </c>
      <c r="AH79" s="33">
        <f t="shared" si="16"/>
        <v>1835227.5651999996</v>
      </c>
      <c r="AI79" s="33">
        <f t="shared" si="16"/>
        <v>709</v>
      </c>
      <c r="AJ79" s="33">
        <f t="shared" si="16"/>
        <v>2</v>
      </c>
      <c r="AK79" s="33">
        <f t="shared" si="16"/>
        <v>5</v>
      </c>
      <c r="AL79" s="33">
        <f t="shared" si="16"/>
        <v>1266197.0859999999</v>
      </c>
      <c r="AM79" s="33">
        <f t="shared" si="16"/>
        <v>63</v>
      </c>
      <c r="AN79" s="33">
        <f t="shared" si="16"/>
        <v>1</v>
      </c>
      <c r="AO79" s="33">
        <f t="shared" si="16"/>
        <v>0</v>
      </c>
      <c r="AP79" s="33">
        <f t="shared" si="16"/>
        <v>20069.849999999999</v>
      </c>
      <c r="AQ79" s="33">
        <f t="shared" si="16"/>
        <v>47</v>
      </c>
      <c r="AR79" s="33">
        <f t="shared" si="16"/>
        <v>0</v>
      </c>
      <c r="AS79" s="33">
        <f t="shared" si="16"/>
        <v>0</v>
      </c>
      <c r="AT79" s="33">
        <f t="shared" si="16"/>
        <v>37282.01</v>
      </c>
      <c r="AU79" s="33">
        <f t="shared" si="16"/>
        <v>15</v>
      </c>
      <c r="AV79" s="33">
        <f t="shared" si="16"/>
        <v>0</v>
      </c>
      <c r="AW79" s="33">
        <f t="shared" si="16"/>
        <v>0</v>
      </c>
      <c r="AX79" s="33">
        <f t="shared" si="16"/>
        <v>63527.21</v>
      </c>
      <c r="AY79" s="33">
        <f t="shared" si="16"/>
        <v>22</v>
      </c>
      <c r="AZ79" s="33">
        <f t="shared" si="16"/>
        <v>0</v>
      </c>
      <c r="BA79" s="33">
        <f t="shared" si="16"/>
        <v>0</v>
      </c>
      <c r="BB79" s="33">
        <f t="shared" si="16"/>
        <v>5912.6207000000004</v>
      </c>
      <c r="BC79" s="33">
        <f t="shared" si="16"/>
        <v>11</v>
      </c>
      <c r="BD79" s="33">
        <f t="shared" si="16"/>
        <v>0</v>
      </c>
      <c r="BE79" s="33">
        <f t="shared" si="16"/>
        <v>0</v>
      </c>
      <c r="BF79" s="33">
        <f t="shared" si="16"/>
        <v>1920.41</v>
      </c>
      <c r="BG79" s="33">
        <f t="shared" si="16"/>
        <v>47</v>
      </c>
      <c r="BH79" s="33">
        <f t="shared" si="16"/>
        <v>0</v>
      </c>
      <c r="BI79" s="33">
        <f t="shared" si="16"/>
        <v>0</v>
      </c>
      <c r="BJ79" s="33">
        <f t="shared" si="16"/>
        <v>37801.881099999999</v>
      </c>
      <c r="BK79" s="33">
        <f t="shared" si="16"/>
        <v>361</v>
      </c>
      <c r="BL79" s="33">
        <f t="shared" si="16"/>
        <v>7</v>
      </c>
      <c r="BM79" s="33">
        <f t="shared" si="16"/>
        <v>0</v>
      </c>
      <c r="BN79" s="33">
        <f t="shared" si="16"/>
        <v>65637.820000000007</v>
      </c>
      <c r="BO79" s="33">
        <f t="shared" ref="BO79:BZ79" si="17">SUM(BO70:BO78)</f>
        <v>1055</v>
      </c>
      <c r="BP79" s="33">
        <f t="shared" si="17"/>
        <v>15</v>
      </c>
      <c r="BQ79" s="33">
        <f t="shared" si="17"/>
        <v>11</v>
      </c>
      <c r="BR79" s="33">
        <f t="shared" si="17"/>
        <v>281922.44099999999</v>
      </c>
      <c r="BS79" s="33">
        <f t="shared" si="17"/>
        <v>67</v>
      </c>
      <c r="BT79" s="33">
        <f t="shared" si="17"/>
        <v>0</v>
      </c>
      <c r="BU79" s="33">
        <f t="shared" si="17"/>
        <v>0</v>
      </c>
      <c r="BV79" s="33">
        <f t="shared" si="17"/>
        <v>323046.92999999993</v>
      </c>
      <c r="BW79" s="33">
        <f t="shared" si="17"/>
        <v>349</v>
      </c>
      <c r="BX79" s="33">
        <f t="shared" si="17"/>
        <v>2</v>
      </c>
      <c r="BY79" s="33">
        <f t="shared" si="17"/>
        <v>0</v>
      </c>
      <c r="BZ79" s="33">
        <f t="shared" si="17"/>
        <v>199601.89390000002</v>
      </c>
    </row>
    <row r="82" spans="2:63" x14ac:dyDescent="0.25">
      <c r="B82" s="77"/>
    </row>
    <row r="83" spans="2:63" x14ac:dyDescent="0.25">
      <c r="G83" s="78"/>
      <c r="W83" s="78"/>
      <c r="BK83" s="78"/>
    </row>
    <row r="84" spans="2:63" x14ac:dyDescent="0.25">
      <c r="AE84" s="78"/>
      <c r="BK84">
        <f>BK83/3824*100</f>
        <v>0</v>
      </c>
    </row>
    <row r="85" spans="2:63" x14ac:dyDescent="0.25">
      <c r="AE85" s="79"/>
    </row>
  </sheetData>
  <mergeCells count="430">
    <mergeCell ref="BS67:BS68"/>
    <mergeCell ref="BT67:BU67"/>
    <mergeCell ref="BV67:BV68"/>
    <mergeCell ref="BW67:BW68"/>
    <mergeCell ref="BX67:BY67"/>
    <mergeCell ref="BZ67:BZ68"/>
    <mergeCell ref="BG67:BG68"/>
    <mergeCell ref="BH67:BI67"/>
    <mergeCell ref="BJ67:BJ68"/>
    <mergeCell ref="BK67:BK68"/>
    <mergeCell ref="BL67:BM67"/>
    <mergeCell ref="BN67:BN68"/>
    <mergeCell ref="BO67:BO68"/>
    <mergeCell ref="BP67:BQ67"/>
    <mergeCell ref="BR67:BR68"/>
    <mergeCell ref="AU67:AU68"/>
    <mergeCell ref="AV67:AW67"/>
    <mergeCell ref="AX67:AX68"/>
    <mergeCell ref="AY67:AY68"/>
    <mergeCell ref="AZ67:BA67"/>
    <mergeCell ref="BB67:BB68"/>
    <mergeCell ref="BC67:BC68"/>
    <mergeCell ref="BD67:BE67"/>
    <mergeCell ref="BF67:BF68"/>
    <mergeCell ref="AI67:AI68"/>
    <mergeCell ref="AJ67:AK67"/>
    <mergeCell ref="AL67:AL68"/>
    <mergeCell ref="AM67:AM68"/>
    <mergeCell ref="AN67:AO67"/>
    <mergeCell ref="AP67:AP68"/>
    <mergeCell ref="AQ67:AQ68"/>
    <mergeCell ref="AR67:AS67"/>
    <mergeCell ref="AT67:AT68"/>
    <mergeCell ref="W67:W68"/>
    <mergeCell ref="X67:Y67"/>
    <mergeCell ref="Z67:Z68"/>
    <mergeCell ref="AA67:AA68"/>
    <mergeCell ref="AB67:AC67"/>
    <mergeCell ref="AD67:AD68"/>
    <mergeCell ref="AE67:AE68"/>
    <mergeCell ref="AF67:AG67"/>
    <mergeCell ref="AH67:AH68"/>
    <mergeCell ref="A66:A68"/>
    <mergeCell ref="B66:B68"/>
    <mergeCell ref="G66:J66"/>
    <mergeCell ref="K66:N66"/>
    <mergeCell ref="O66:R66"/>
    <mergeCell ref="S66:V66"/>
    <mergeCell ref="W66:Z66"/>
    <mergeCell ref="AA66:AD66"/>
    <mergeCell ref="AE66:AH66"/>
    <mergeCell ref="C67:C68"/>
    <mergeCell ref="D67:E67"/>
    <mergeCell ref="F67:F68"/>
    <mergeCell ref="G67:G68"/>
    <mergeCell ref="H67:I67"/>
    <mergeCell ref="J67:J68"/>
    <mergeCell ref="K67:K68"/>
    <mergeCell ref="L67:M67"/>
    <mergeCell ref="N67:N68"/>
    <mergeCell ref="O67:O68"/>
    <mergeCell ref="P67:Q67"/>
    <mergeCell ref="R67:R68"/>
    <mergeCell ref="S67:S68"/>
    <mergeCell ref="T67:U67"/>
    <mergeCell ref="V67:V68"/>
    <mergeCell ref="BW51:BW52"/>
    <mergeCell ref="BX51:BY51"/>
    <mergeCell ref="BZ51:BZ52"/>
    <mergeCell ref="C65:E66"/>
    <mergeCell ref="G65:V65"/>
    <mergeCell ref="W65:AD65"/>
    <mergeCell ref="AE65:AL65"/>
    <mergeCell ref="AM65:AT65"/>
    <mergeCell ref="AU65:BB65"/>
    <mergeCell ref="BC65:BJ65"/>
    <mergeCell ref="BK65:BR65"/>
    <mergeCell ref="BS65:BZ65"/>
    <mergeCell ref="AI66:AL66"/>
    <mergeCell ref="AM66:AP66"/>
    <mergeCell ref="AQ66:AT66"/>
    <mergeCell ref="AU66:AX66"/>
    <mergeCell ref="AY66:BB66"/>
    <mergeCell ref="BC66:BF66"/>
    <mergeCell ref="BG66:BJ66"/>
    <mergeCell ref="BK66:BN66"/>
    <mergeCell ref="BO66:BR66"/>
    <mergeCell ref="BS66:BV66"/>
    <mergeCell ref="BW66:BZ66"/>
    <mergeCell ref="BK51:BK52"/>
    <mergeCell ref="BL51:BM51"/>
    <mergeCell ref="BN51:BN52"/>
    <mergeCell ref="BO51:BO52"/>
    <mergeCell ref="BP51:BQ51"/>
    <mergeCell ref="BR51:BR52"/>
    <mergeCell ref="BS51:BS52"/>
    <mergeCell ref="BT51:BU51"/>
    <mergeCell ref="BV51:BV52"/>
    <mergeCell ref="AY51:AY52"/>
    <mergeCell ref="AZ51:BA51"/>
    <mergeCell ref="BB51:BB52"/>
    <mergeCell ref="BC51:BC52"/>
    <mergeCell ref="BD51:BE51"/>
    <mergeCell ref="BF51:BF52"/>
    <mergeCell ref="BG51:BG52"/>
    <mergeCell ref="BH51:BI51"/>
    <mergeCell ref="BJ51:BJ52"/>
    <mergeCell ref="AM51:AM52"/>
    <mergeCell ref="AN51:AO51"/>
    <mergeCell ref="AP51:AP52"/>
    <mergeCell ref="AQ51:AQ52"/>
    <mergeCell ref="AR51:AS51"/>
    <mergeCell ref="AT51:AT52"/>
    <mergeCell ref="AU51:AU52"/>
    <mergeCell ref="AV51:AW51"/>
    <mergeCell ref="AX51:AX52"/>
    <mergeCell ref="AA51:AA52"/>
    <mergeCell ref="AB51:AC51"/>
    <mergeCell ref="AD51:AD52"/>
    <mergeCell ref="AE51:AE52"/>
    <mergeCell ref="AF51:AG51"/>
    <mergeCell ref="AH51:AH52"/>
    <mergeCell ref="AI51:AI52"/>
    <mergeCell ref="AJ51:AK51"/>
    <mergeCell ref="AL51:AL52"/>
    <mergeCell ref="BC50:BF50"/>
    <mergeCell ref="BG50:BJ50"/>
    <mergeCell ref="BK50:BN50"/>
    <mergeCell ref="BO50:BR50"/>
    <mergeCell ref="BS50:BV50"/>
    <mergeCell ref="BW50:BZ50"/>
    <mergeCell ref="C51:C52"/>
    <mergeCell ref="D51:E51"/>
    <mergeCell ref="F51:F52"/>
    <mergeCell ref="G51:G52"/>
    <mergeCell ref="H51:I51"/>
    <mergeCell ref="J51:J52"/>
    <mergeCell ref="K51:K52"/>
    <mergeCell ref="L51:M51"/>
    <mergeCell ref="N51:N52"/>
    <mergeCell ref="O51:O52"/>
    <mergeCell ref="P51:Q51"/>
    <mergeCell ref="R51:R52"/>
    <mergeCell ref="S51:S52"/>
    <mergeCell ref="T51:U51"/>
    <mergeCell ref="V51:V52"/>
    <mergeCell ref="W51:W52"/>
    <mergeCell ref="X51:Y51"/>
    <mergeCell ref="Z51:Z52"/>
    <mergeCell ref="BS35:BS36"/>
    <mergeCell ref="BT35:BU35"/>
    <mergeCell ref="BV35:BV36"/>
    <mergeCell ref="BW35:BW36"/>
    <mergeCell ref="BX35:BY35"/>
    <mergeCell ref="BZ35:BZ36"/>
    <mergeCell ref="A49:A51"/>
    <mergeCell ref="B49:B51"/>
    <mergeCell ref="C49:E50"/>
    <mergeCell ref="G49:V49"/>
    <mergeCell ref="W49:AD49"/>
    <mergeCell ref="AE49:AL49"/>
    <mergeCell ref="AM49:AT49"/>
    <mergeCell ref="AU49:BB49"/>
    <mergeCell ref="BC49:BJ49"/>
    <mergeCell ref="BK49:BR49"/>
    <mergeCell ref="BS49:BZ49"/>
    <mergeCell ref="G50:J50"/>
    <mergeCell ref="K50:N50"/>
    <mergeCell ref="O50:R50"/>
    <mergeCell ref="S50:V50"/>
    <mergeCell ref="W50:Z50"/>
    <mergeCell ref="AA50:AD50"/>
    <mergeCell ref="AE50:AH50"/>
    <mergeCell ref="BG35:BG36"/>
    <mergeCell ref="BH35:BI35"/>
    <mergeCell ref="BJ35:BJ36"/>
    <mergeCell ref="BK35:BK36"/>
    <mergeCell ref="BL35:BM35"/>
    <mergeCell ref="BN35:BN36"/>
    <mergeCell ref="BO35:BO36"/>
    <mergeCell ref="BP35:BQ35"/>
    <mergeCell ref="BR35:BR36"/>
    <mergeCell ref="AU35:AU36"/>
    <mergeCell ref="AV35:AW35"/>
    <mergeCell ref="AX35:AX36"/>
    <mergeCell ref="AY35:AY36"/>
    <mergeCell ref="AZ35:BA35"/>
    <mergeCell ref="BB35:BB36"/>
    <mergeCell ref="BC35:BC36"/>
    <mergeCell ref="BD35:BE35"/>
    <mergeCell ref="BF35:BF36"/>
    <mergeCell ref="AI35:AI36"/>
    <mergeCell ref="AJ35:AK35"/>
    <mergeCell ref="AL35:AL36"/>
    <mergeCell ref="AM35:AM36"/>
    <mergeCell ref="AN35:AO35"/>
    <mergeCell ref="AP35:AP36"/>
    <mergeCell ref="AQ35:AQ36"/>
    <mergeCell ref="AR35:AS35"/>
    <mergeCell ref="AT35:AT36"/>
    <mergeCell ref="W35:W36"/>
    <mergeCell ref="X35:Y35"/>
    <mergeCell ref="Z35:Z36"/>
    <mergeCell ref="AA35:AA36"/>
    <mergeCell ref="AB35:AC35"/>
    <mergeCell ref="AD35:AD36"/>
    <mergeCell ref="AE35:AE36"/>
    <mergeCell ref="AF35:AG35"/>
    <mergeCell ref="AH35:AH36"/>
    <mergeCell ref="A34:A36"/>
    <mergeCell ref="B34:B36"/>
    <mergeCell ref="G34:J34"/>
    <mergeCell ref="K34:N34"/>
    <mergeCell ref="O34:R34"/>
    <mergeCell ref="S34:V34"/>
    <mergeCell ref="W34:Z34"/>
    <mergeCell ref="AA34:AD34"/>
    <mergeCell ref="AE34:AH34"/>
    <mergeCell ref="C35:C36"/>
    <mergeCell ref="D35:E35"/>
    <mergeCell ref="F35:F36"/>
    <mergeCell ref="G35:G36"/>
    <mergeCell ref="H35:I35"/>
    <mergeCell ref="J35:J36"/>
    <mergeCell ref="K35:K36"/>
    <mergeCell ref="L35:M35"/>
    <mergeCell ref="N35:N36"/>
    <mergeCell ref="O35:O36"/>
    <mergeCell ref="P35:Q35"/>
    <mergeCell ref="R35:R36"/>
    <mergeCell ref="S35:S36"/>
    <mergeCell ref="T35:U35"/>
    <mergeCell ref="V35:V36"/>
    <mergeCell ref="BX20:BY20"/>
    <mergeCell ref="BZ20:BZ21"/>
    <mergeCell ref="C33:E34"/>
    <mergeCell ref="G33:V33"/>
    <mergeCell ref="W33:AD33"/>
    <mergeCell ref="AE33:AL33"/>
    <mergeCell ref="AM33:AT33"/>
    <mergeCell ref="AU33:BB33"/>
    <mergeCell ref="BC33:BJ33"/>
    <mergeCell ref="BK33:BR33"/>
    <mergeCell ref="BS33:BZ33"/>
    <mergeCell ref="AI34:AL34"/>
    <mergeCell ref="AM34:AP34"/>
    <mergeCell ref="AQ34:AT34"/>
    <mergeCell ref="AU34:AX34"/>
    <mergeCell ref="AY34:BB34"/>
    <mergeCell ref="BC34:BF34"/>
    <mergeCell ref="BG34:BJ34"/>
    <mergeCell ref="BK34:BN34"/>
    <mergeCell ref="BO34:BR34"/>
    <mergeCell ref="BS34:BV34"/>
    <mergeCell ref="BW34:BZ34"/>
    <mergeCell ref="BL20:BM20"/>
    <mergeCell ref="BN20:BN21"/>
    <mergeCell ref="BO20:BO21"/>
    <mergeCell ref="BP20:BQ20"/>
    <mergeCell ref="BR20:BR21"/>
    <mergeCell ref="BS20:BS21"/>
    <mergeCell ref="BT20:BU20"/>
    <mergeCell ref="BV20:BV21"/>
    <mergeCell ref="BW20:BW21"/>
    <mergeCell ref="AZ20:BA20"/>
    <mergeCell ref="BB20:BB21"/>
    <mergeCell ref="BC20:BC21"/>
    <mergeCell ref="BD20:BE20"/>
    <mergeCell ref="BF20:BF21"/>
    <mergeCell ref="BG20:BG21"/>
    <mergeCell ref="BH20:BI20"/>
    <mergeCell ref="BJ20:BJ21"/>
    <mergeCell ref="BK20:BK21"/>
    <mergeCell ref="AN20:AO20"/>
    <mergeCell ref="AP20:AP21"/>
    <mergeCell ref="AQ20:AQ21"/>
    <mergeCell ref="AR20:AS20"/>
    <mergeCell ref="AT20:AT21"/>
    <mergeCell ref="AU20:AU21"/>
    <mergeCell ref="AV20:AW20"/>
    <mergeCell ref="AX20:AX21"/>
    <mergeCell ref="AY20:AY21"/>
    <mergeCell ref="BK19:BN19"/>
    <mergeCell ref="BO19:BR19"/>
    <mergeCell ref="BS19:BV19"/>
    <mergeCell ref="BW19:BZ19"/>
    <mergeCell ref="C20:C21"/>
    <mergeCell ref="D20:E20"/>
    <mergeCell ref="F20:F21"/>
    <mergeCell ref="G20:G21"/>
    <mergeCell ref="H20:I20"/>
    <mergeCell ref="J20:J21"/>
    <mergeCell ref="K20:K21"/>
    <mergeCell ref="L20:M20"/>
    <mergeCell ref="N20:N21"/>
    <mergeCell ref="O20:O21"/>
    <mergeCell ref="P20:Q20"/>
    <mergeCell ref="R20:R21"/>
    <mergeCell ref="S20:S21"/>
    <mergeCell ref="T20:U20"/>
    <mergeCell ref="V20:V21"/>
    <mergeCell ref="W20:W21"/>
    <mergeCell ref="X20:Y20"/>
    <mergeCell ref="Z20:Z21"/>
    <mergeCell ref="AA20:AA21"/>
    <mergeCell ref="AB20:AC20"/>
    <mergeCell ref="A19:A21"/>
    <mergeCell ref="B19:B21"/>
    <mergeCell ref="G19:J19"/>
    <mergeCell ref="K19:N19"/>
    <mergeCell ref="O19:R19"/>
    <mergeCell ref="S19:V19"/>
    <mergeCell ref="W19:Z19"/>
    <mergeCell ref="AA19:AD19"/>
    <mergeCell ref="AE19:AH19"/>
    <mergeCell ref="AD20:AD21"/>
    <mergeCell ref="AE20:AE21"/>
    <mergeCell ref="AF20:AG20"/>
    <mergeCell ref="AH20:AH21"/>
    <mergeCell ref="BP4:BQ4"/>
    <mergeCell ref="BR4:BR5"/>
    <mergeCell ref="BS4:BS5"/>
    <mergeCell ref="BT4:BU4"/>
    <mergeCell ref="BV4:BV5"/>
    <mergeCell ref="BW4:BW5"/>
    <mergeCell ref="BX4:BY4"/>
    <mergeCell ref="BZ4:BZ5"/>
    <mergeCell ref="C18:E19"/>
    <mergeCell ref="G18:V18"/>
    <mergeCell ref="W18:AD18"/>
    <mergeCell ref="AE18:AL18"/>
    <mergeCell ref="AM18:AT18"/>
    <mergeCell ref="AU18:BB18"/>
    <mergeCell ref="BC18:BJ18"/>
    <mergeCell ref="BK18:BR18"/>
    <mergeCell ref="BS18:BZ18"/>
    <mergeCell ref="AI19:AL19"/>
    <mergeCell ref="AM19:AP19"/>
    <mergeCell ref="AQ19:AT19"/>
    <mergeCell ref="AU19:AX19"/>
    <mergeCell ref="AY19:BB19"/>
    <mergeCell ref="BC19:BF19"/>
    <mergeCell ref="BG19:BJ19"/>
    <mergeCell ref="BD4:BE4"/>
    <mergeCell ref="BF4:BF5"/>
    <mergeCell ref="BG4:BG5"/>
    <mergeCell ref="BH4:BI4"/>
    <mergeCell ref="BJ4:BJ5"/>
    <mergeCell ref="BK4:BK5"/>
    <mergeCell ref="BL4:BM4"/>
    <mergeCell ref="BN4:BN5"/>
    <mergeCell ref="BO4:BO5"/>
    <mergeCell ref="AR4:AS4"/>
    <mergeCell ref="AT4:AT5"/>
    <mergeCell ref="AU4:AU5"/>
    <mergeCell ref="AV4:AW4"/>
    <mergeCell ref="AX4:AX5"/>
    <mergeCell ref="AY4:AY5"/>
    <mergeCell ref="AZ4:BA4"/>
    <mergeCell ref="BB4:BB5"/>
    <mergeCell ref="BC4:BC5"/>
    <mergeCell ref="AU2:BB2"/>
    <mergeCell ref="BC2:BJ2"/>
    <mergeCell ref="BK2:BR2"/>
    <mergeCell ref="BS2:BZ2"/>
    <mergeCell ref="A3:A5"/>
    <mergeCell ref="B3:B5"/>
    <mergeCell ref="G3:J3"/>
    <mergeCell ref="K3:N3"/>
    <mergeCell ref="O3:R3"/>
    <mergeCell ref="S3:V3"/>
    <mergeCell ref="W3:Z3"/>
    <mergeCell ref="AA3:AD3"/>
    <mergeCell ref="AE3:AH3"/>
    <mergeCell ref="AI3:AL3"/>
    <mergeCell ref="AM3:AP3"/>
    <mergeCell ref="AQ3:AT3"/>
    <mergeCell ref="AU3:AX3"/>
    <mergeCell ref="AY3:BB3"/>
    <mergeCell ref="BC3:BF3"/>
    <mergeCell ref="BG3:BJ3"/>
    <mergeCell ref="BK3:BN3"/>
    <mergeCell ref="BO3:BR3"/>
    <mergeCell ref="BS3:BV3"/>
    <mergeCell ref="BW3:BZ3"/>
    <mergeCell ref="C2:E3"/>
    <mergeCell ref="G2:V2"/>
    <mergeCell ref="W2:AD2"/>
    <mergeCell ref="AE2:AL2"/>
    <mergeCell ref="AM2:AT2"/>
    <mergeCell ref="C4:C5"/>
    <mergeCell ref="D4:E4"/>
    <mergeCell ref="F4:F5"/>
    <mergeCell ref="G4:G5"/>
    <mergeCell ref="H4:I4"/>
    <mergeCell ref="J4:J5"/>
    <mergeCell ref="K4:K5"/>
    <mergeCell ref="L4:M4"/>
    <mergeCell ref="N4:N5"/>
    <mergeCell ref="O4:O5"/>
    <mergeCell ref="P4:Q4"/>
    <mergeCell ref="R4:R5"/>
    <mergeCell ref="S4:S5"/>
    <mergeCell ref="T4:U4"/>
    <mergeCell ref="V4:V5"/>
    <mergeCell ref="W4:W5"/>
    <mergeCell ref="X4:Y4"/>
    <mergeCell ref="Z4:Z5"/>
    <mergeCell ref="AA4:AA5"/>
    <mergeCell ref="AB4:AC4"/>
    <mergeCell ref="AD4:AD5"/>
    <mergeCell ref="AE4:AE5"/>
    <mergeCell ref="AF4:AG4"/>
    <mergeCell ref="AH4:AH5"/>
    <mergeCell ref="AI4:AI5"/>
    <mergeCell ref="AJ4:AK4"/>
    <mergeCell ref="AL4:AL5"/>
    <mergeCell ref="AM4:AM5"/>
    <mergeCell ref="AN4:AO4"/>
    <mergeCell ref="AP4:AP5"/>
    <mergeCell ref="AQ4:AQ5"/>
    <mergeCell ref="AI50:AL50"/>
    <mergeCell ref="AM50:AP50"/>
    <mergeCell ref="AQ50:AT50"/>
    <mergeCell ref="AU50:AX50"/>
    <mergeCell ref="AY50:BB50"/>
    <mergeCell ref="AI20:AI21"/>
    <mergeCell ref="AJ20:AK20"/>
    <mergeCell ref="AL20:AL21"/>
    <mergeCell ref="AM20:AM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2025-04-04T07:00:06Z</dcterms:created>
  <dcterms:modified xsi:type="dcterms:W3CDTF">2026-03-17T11:05:17Z</dcterms:modified>
</cp:coreProperties>
</file>