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KU\"/>
    </mc:Choice>
  </mc:AlternateContent>
  <bookViews>
    <workbookView xWindow="0" yWindow="0" windowWidth="28800" windowHeight="12315"/>
  </bookViews>
  <sheets>
    <sheet name="Result 1" sheetId="1" r:id="rId1"/>
    <sheet name="Query" sheetId="2" r:id="rId2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<sst xmlns="http://schemas.openxmlformats.org/spreadsheetml/2006/main" count="7" uniqueCount="7">
  <si>
    <t>Мужчины до 18 лет на регистрации</t>
  </si>
  <si>
    <t>Женщины до 18 лет на регистрации</t>
  </si>
  <si>
    <t>Мужчины старше 18 лет на регистраци</t>
  </si>
  <si>
    <t>Женщины старше 18 лет на регистраци</t>
  </si>
  <si>
    <t>Год</t>
  </si>
  <si>
    <t>SELECT
        SUM(CASE WHEN pp.gender = 1 AND pp.date_of_birth &gt; '2006-05-13' AND pa.registration_type = 1 THEN 1 ELSE 0 END) AS "Мужчины до 18 лет на регистрации",
        SUM(CASE WHEN pp.gender = 0 AND pp.date_of_birth &gt; '2006-05-13' AND pa.registration_type = 1 THEN 1 ELSE 0 END) AS "Женщины до 18 лет на регистрации",
        SUM(CASE WHEN pp.gender = 1 AND pp.date_of_birth &lt; '2006-05-13' AND pa.registration_type = 1 THEN 1 ELSE 0 END) AS "Мужчины старше 18 лет на регистрации",
        SUM(CASE WHEN pp.gender = 0 AND pp.date_of_birth &lt; '2006-05-13' AND pa.registration_type = 1 THEN 1 ELSE 0 END) AS "Женщины старше 18 лет на регистрации",
--         SUM(CASE WHEN pp.gender = 1 AND pp.date_of_birth &gt; :eighteenYearsAgo AND pa.registration_type = 2 THEN 1 ELSE 0 END) AS "Мужчины до 18 лет снятых с конс. учета",
--         SUM(CASE WHEN pp.gender = 0 AND pp.date_of_birth &gt; :eighteenYearsAgo AND pa.registration_type = 2 THEN 1 ELSE 0 END) AS "Женщины до 18 лет снятых с конс. учета",
--         SUM(CASE WHEN pp.gender = 1 AND pp.date_of_birth &lt; :eighteenYearsAgo AND pa.registration_type = 2 THEN 1 ELSE 0 END) AS "Мужчины старше 18 лет снятых с конс. учета ",
--         SUM(CASE WHEN pp.gender = 0 AND pp.date_of_birth &lt; :eighteenYearsAgo AND pa.registration_type = 2 THEN 1 ELSE 0 END) AS "Женщины старше 18 лет снятых с конс. учета",
        EXTRACT(YEAR FROM pa.creation_date) AS "Год"
    FROM person_applications pa
    JOIN person_persons pp ON pa.person_id = pp.id
    GROUP BY EXTRACT(YEAR FROM pa.creation_date)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</si>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</sst>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20" sqref="E20"/>
    </sheetView>
  </sheetViews>
  <sheetFormatPr defaultRowHeight="15" x14ac:dyDescent="0.25"/>
  <cols>
    <col min="1" max="1" width="5" bestFit="1" customWidth="1"/>
    <col min="2" max="2" width="34.28515625" bestFit="1" customWidth="1"/>
    <col min="3" max="3" width="37" bestFit="1" customWidth="1"/>
    <col min="4" max="5" width="37.42578125" bestFit="1" customWidth="1"/>
  </cols>
  <sheetData>
    <row r="1" spans="1:6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6</v>
      </c>
    </row>
    <row r="2" spans="1:6" x14ac:dyDescent="0.25">
      <c r="A2">
        <v>2019</v>
      </c>
      <c r="B2">
        <v>30</v>
      </c>
      <c r="C2">
        <v>24</v>
      </c>
      <c r="D2">
        <v>1452</v>
      </c>
      <c r="E2">
        <v>2550</v>
      </c>
      <c r="F2">
        <f>SUM(B2:E2)</f>
        <v>4056</v>
      </c>
    </row>
    <row r="3" spans="1:6" x14ac:dyDescent="0.25">
      <c r="A3">
        <v>2020</v>
      </c>
      <c r="B3">
        <v>313</v>
      </c>
      <c r="C3">
        <v>307</v>
      </c>
      <c r="D3">
        <v>27586</v>
      </c>
      <c r="E3">
        <v>27469</v>
      </c>
      <c r="F3">
        <f t="shared" ref="F3:F7" si="0">SUM(B3:E3)</f>
        <v>55675</v>
      </c>
    </row>
    <row r="4" spans="1:6" x14ac:dyDescent="0.25">
      <c r="A4">
        <v>2021</v>
      </c>
      <c r="B4">
        <v>124</v>
      </c>
      <c r="C4">
        <v>114</v>
      </c>
      <c r="D4">
        <v>21812</v>
      </c>
      <c r="E4">
        <v>20454</v>
      </c>
      <c r="F4">
        <f t="shared" si="0"/>
        <v>42504</v>
      </c>
    </row>
    <row r="5" spans="1:6" x14ac:dyDescent="0.25">
      <c r="A5">
        <v>2022</v>
      </c>
      <c r="B5">
        <v>76</v>
      </c>
      <c r="C5">
        <v>83</v>
      </c>
      <c r="D5">
        <v>13178</v>
      </c>
      <c r="E5">
        <v>12794</v>
      </c>
      <c r="F5">
        <f t="shared" si="0"/>
        <v>26131</v>
      </c>
    </row>
    <row r="6" spans="1:6" x14ac:dyDescent="0.25">
      <c r="A6">
        <v>2023</v>
      </c>
      <c r="B6">
        <v>105</v>
      </c>
      <c r="C6">
        <v>100</v>
      </c>
      <c r="D6">
        <v>11697</v>
      </c>
      <c r="E6">
        <v>11272</v>
      </c>
      <c r="F6">
        <f t="shared" si="0"/>
        <v>23174</v>
      </c>
    </row>
    <row r="7" spans="1:6" x14ac:dyDescent="0.25">
      <c r="A7">
        <v>2024</v>
      </c>
      <c r="B7">
        <v>74</v>
      </c>
      <c r="C7">
        <v>61</v>
      </c>
      <c r="D7">
        <v>4489</v>
      </c>
      <c r="E7">
        <v>4323</v>
      </c>
      <c r="F7">
        <f t="shared" si="0"/>
        <v>8947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 1</vt:lpstr>
      <vt:lpstr>Query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Владимир Попенко</cp:lastModifiedBy>
  <dcterms:modified xsi:type="dcterms:W3CDTF">2024-05-23T04:46:28Z</dcterms:modified>
</cp:coreProperties>
</file>