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X122" i="1" l="1"/>
  <c r="EW122" i="1"/>
  <c r="EV122" i="1"/>
  <c r="EU122" i="1"/>
  <c r="ET122" i="1"/>
  <c r="ES122" i="1"/>
  <c r="ER122" i="1"/>
  <c r="EQ122" i="1"/>
  <c r="EP122" i="1"/>
  <c r="EO122" i="1"/>
  <c r="EN122" i="1"/>
  <c r="EM122" i="1"/>
  <c r="EL122" i="1"/>
  <c r="EK122" i="1"/>
  <c r="EJ122" i="1"/>
  <c r="EI122" i="1"/>
  <c r="EH122" i="1"/>
  <c r="EG122" i="1"/>
  <c r="EF122" i="1"/>
  <c r="EE122" i="1"/>
  <c r="ED122" i="1"/>
  <c r="EC122" i="1"/>
  <c r="EB122" i="1"/>
  <c r="EA122" i="1"/>
  <c r="DZ122" i="1"/>
  <c r="DY122" i="1"/>
  <c r="DX122" i="1"/>
  <c r="DW122" i="1"/>
  <c r="DV122" i="1"/>
  <c r="DU122" i="1"/>
  <c r="DT122" i="1"/>
  <c r="DS122" i="1"/>
  <c r="DR122" i="1"/>
  <c r="DQ122" i="1"/>
  <c r="DP122" i="1"/>
  <c r="DO122" i="1"/>
  <c r="DN122" i="1"/>
  <c r="DM122" i="1"/>
  <c r="DL122" i="1"/>
  <c r="DK122" i="1"/>
  <c r="DJ122" i="1"/>
  <c r="DI122" i="1"/>
  <c r="DH122" i="1"/>
  <c r="DG122" i="1"/>
  <c r="DF122" i="1"/>
  <c r="DE122" i="1"/>
  <c r="DD122" i="1"/>
  <c r="DC122" i="1"/>
  <c r="DB122" i="1"/>
  <c r="DA122" i="1"/>
  <c r="CZ122" i="1"/>
  <c r="CY122" i="1"/>
  <c r="CX122" i="1"/>
  <c r="CW122" i="1"/>
  <c r="CV122" i="1"/>
  <c r="CU122" i="1"/>
  <c r="CT122" i="1"/>
  <c r="CS122" i="1"/>
  <c r="CR122" i="1"/>
  <c r="CQ122" i="1"/>
  <c r="CP122" i="1"/>
  <c r="CO122" i="1"/>
  <c r="CN122" i="1"/>
  <c r="CM122" i="1"/>
  <c r="CL122" i="1"/>
  <c r="CK122" i="1"/>
  <c r="CJ122" i="1"/>
  <c r="CI122" i="1"/>
  <c r="CH122" i="1"/>
  <c r="CG122" i="1"/>
  <c r="CF122" i="1"/>
  <c r="CE122" i="1"/>
  <c r="CD122" i="1"/>
  <c r="CC122" i="1"/>
  <c r="CB122" i="1"/>
  <c r="CA122" i="1"/>
  <c r="BZ122" i="1"/>
  <c r="BY122" i="1"/>
  <c r="BX122" i="1"/>
  <c r="BW122" i="1"/>
  <c r="BV122" i="1"/>
  <c r="BU122" i="1"/>
  <c r="BT122" i="1"/>
  <c r="BS122" i="1"/>
  <c r="BR122" i="1"/>
  <c r="BQ122" i="1"/>
  <c r="BP122" i="1"/>
  <c r="BO122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EX121" i="1"/>
  <c r="EW121" i="1"/>
  <c r="EV121" i="1"/>
  <c r="EU121" i="1"/>
  <c r="ET121" i="1"/>
  <c r="ES121" i="1"/>
  <c r="ER121" i="1"/>
  <c r="EQ121" i="1"/>
  <c r="EP121" i="1"/>
  <c r="EO121" i="1"/>
  <c r="EN121" i="1"/>
  <c r="EM121" i="1"/>
  <c r="EL121" i="1"/>
  <c r="EK121" i="1"/>
  <c r="EJ121" i="1"/>
  <c r="EI121" i="1"/>
  <c r="EH121" i="1"/>
  <c r="EG121" i="1"/>
  <c r="EF121" i="1"/>
  <c r="EE121" i="1"/>
  <c r="ED121" i="1"/>
  <c r="EC121" i="1"/>
  <c r="EB121" i="1"/>
  <c r="EA121" i="1"/>
  <c r="DZ121" i="1"/>
  <c r="DY121" i="1"/>
  <c r="DX121" i="1"/>
  <c r="DW121" i="1"/>
  <c r="DV121" i="1"/>
  <c r="DU121" i="1"/>
  <c r="DT121" i="1"/>
  <c r="DS121" i="1"/>
  <c r="DR121" i="1"/>
  <c r="DQ121" i="1"/>
  <c r="DP121" i="1"/>
  <c r="DO121" i="1"/>
  <c r="DN121" i="1"/>
  <c r="DM121" i="1"/>
  <c r="DL121" i="1"/>
  <c r="DK121" i="1"/>
  <c r="DJ121" i="1"/>
  <c r="DI121" i="1"/>
  <c r="DH121" i="1"/>
  <c r="DG121" i="1"/>
  <c r="DF121" i="1"/>
  <c r="DE121" i="1"/>
  <c r="DD121" i="1"/>
  <c r="DC121" i="1"/>
  <c r="DB121" i="1"/>
  <c r="DA121" i="1"/>
  <c r="CZ121" i="1"/>
  <c r="CY121" i="1"/>
  <c r="CX121" i="1"/>
  <c r="CW121" i="1"/>
  <c r="CV121" i="1"/>
  <c r="CU121" i="1"/>
  <c r="CT121" i="1"/>
  <c r="CS121" i="1"/>
  <c r="CR121" i="1"/>
  <c r="CQ121" i="1"/>
  <c r="CP121" i="1"/>
  <c r="CO121" i="1"/>
  <c r="CN121" i="1"/>
  <c r="CM121" i="1"/>
  <c r="CL121" i="1"/>
  <c r="CK121" i="1"/>
  <c r="CJ121" i="1"/>
  <c r="CI121" i="1"/>
  <c r="CH121" i="1"/>
  <c r="CG121" i="1"/>
  <c r="CF121" i="1"/>
  <c r="CE121" i="1"/>
  <c r="CD121" i="1"/>
  <c r="CC121" i="1"/>
  <c r="CB121" i="1"/>
  <c r="CA121" i="1"/>
  <c r="BZ121" i="1"/>
  <c r="BY121" i="1"/>
  <c r="BX121" i="1"/>
  <c r="BW121" i="1"/>
  <c r="BV121" i="1"/>
  <c r="BU121" i="1"/>
  <c r="BT121" i="1"/>
  <c r="BS121" i="1"/>
  <c r="BR121" i="1"/>
  <c r="BQ121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EX120" i="1"/>
  <c r="EW120" i="1"/>
  <c r="EV120" i="1"/>
  <c r="EU120" i="1"/>
  <c r="ET120" i="1"/>
  <c r="ES120" i="1"/>
  <c r="ER120" i="1"/>
  <c r="EQ120" i="1"/>
  <c r="EP120" i="1"/>
  <c r="EO120" i="1"/>
  <c r="EN120" i="1"/>
  <c r="EM120" i="1"/>
  <c r="EL120" i="1"/>
  <c r="EK120" i="1"/>
  <c r="EJ120" i="1"/>
  <c r="EI120" i="1"/>
  <c r="EH120" i="1"/>
  <c r="EG120" i="1"/>
  <c r="EF120" i="1"/>
  <c r="EE120" i="1"/>
  <c r="ED120" i="1"/>
  <c r="EC120" i="1"/>
  <c r="EB120" i="1"/>
  <c r="EA120" i="1"/>
  <c r="DZ120" i="1"/>
  <c r="DY120" i="1"/>
  <c r="DX120" i="1"/>
  <c r="DW120" i="1"/>
  <c r="DV120" i="1"/>
  <c r="DU120" i="1"/>
  <c r="DT120" i="1"/>
  <c r="DS120" i="1"/>
  <c r="DR120" i="1"/>
  <c r="DQ120" i="1"/>
  <c r="DP120" i="1"/>
  <c r="DO120" i="1"/>
  <c r="DN120" i="1"/>
  <c r="DM120" i="1"/>
  <c r="DL120" i="1"/>
  <c r="DK120" i="1"/>
  <c r="DJ120" i="1"/>
  <c r="DI120" i="1"/>
  <c r="DH120" i="1"/>
  <c r="DG120" i="1"/>
  <c r="DF120" i="1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EX116" i="1"/>
  <c r="EX127" i="1" s="1"/>
  <c r="EW116" i="1"/>
  <c r="EW127" i="1" s="1"/>
  <c r="EV116" i="1"/>
  <c r="EV127" i="1" s="1"/>
  <c r="EU116" i="1"/>
  <c r="EU127" i="1" s="1"/>
  <c r="ET116" i="1"/>
  <c r="ET127" i="1" s="1"/>
  <c r="ES116" i="1"/>
  <c r="ES127" i="1" s="1"/>
  <c r="ER116" i="1"/>
  <c r="ER127" i="1" s="1"/>
  <c r="EQ116" i="1"/>
  <c r="EQ127" i="1" s="1"/>
  <c r="EP116" i="1"/>
  <c r="EP127" i="1" s="1"/>
  <c r="EO116" i="1"/>
  <c r="EO127" i="1" s="1"/>
  <c r="EN116" i="1"/>
  <c r="EN127" i="1" s="1"/>
  <c r="EM116" i="1"/>
  <c r="EM127" i="1" s="1"/>
  <c r="EL116" i="1"/>
  <c r="EL127" i="1" s="1"/>
  <c r="EK116" i="1"/>
  <c r="EK127" i="1" s="1"/>
  <c r="EJ116" i="1"/>
  <c r="EJ127" i="1" s="1"/>
  <c r="EI116" i="1"/>
  <c r="EI127" i="1" s="1"/>
  <c r="EH116" i="1"/>
  <c r="EH127" i="1" s="1"/>
  <c r="EG116" i="1"/>
  <c r="EG127" i="1" s="1"/>
  <c r="EF116" i="1"/>
  <c r="EF127" i="1" s="1"/>
  <c r="EE116" i="1"/>
  <c r="EE127" i="1" s="1"/>
  <c r="ED116" i="1"/>
  <c r="ED127" i="1" s="1"/>
  <c r="EC116" i="1"/>
  <c r="EC127" i="1" s="1"/>
  <c r="EB116" i="1"/>
  <c r="EB127" i="1" s="1"/>
  <c r="EA116" i="1"/>
  <c r="EA127" i="1" s="1"/>
  <c r="DZ116" i="1"/>
  <c r="DZ127" i="1" s="1"/>
  <c r="DY116" i="1"/>
  <c r="DY127" i="1" s="1"/>
  <c r="DX116" i="1"/>
  <c r="DX127" i="1" s="1"/>
  <c r="DW116" i="1"/>
  <c r="DW127" i="1" s="1"/>
  <c r="DV116" i="1"/>
  <c r="DV127" i="1" s="1"/>
  <c r="DU116" i="1"/>
  <c r="DU127" i="1" s="1"/>
  <c r="DT116" i="1"/>
  <c r="DT127" i="1" s="1"/>
  <c r="DS116" i="1"/>
  <c r="DS127" i="1" s="1"/>
  <c r="DR116" i="1"/>
  <c r="DR127" i="1" s="1"/>
  <c r="DQ116" i="1"/>
  <c r="DQ127" i="1" s="1"/>
  <c r="DP116" i="1"/>
  <c r="DP127" i="1" s="1"/>
  <c r="DO116" i="1"/>
  <c r="DO127" i="1" s="1"/>
  <c r="DN116" i="1"/>
  <c r="DN127" i="1" s="1"/>
  <c r="DM116" i="1"/>
  <c r="DM127" i="1" s="1"/>
  <c r="DL116" i="1"/>
  <c r="DL127" i="1" s="1"/>
  <c r="DK116" i="1"/>
  <c r="DK127" i="1" s="1"/>
  <c r="DJ116" i="1"/>
  <c r="DJ127" i="1" s="1"/>
  <c r="DI116" i="1"/>
  <c r="DI127" i="1" s="1"/>
  <c r="DH116" i="1"/>
  <c r="DH127" i="1" s="1"/>
  <c r="DG116" i="1"/>
  <c r="DG127" i="1" s="1"/>
  <c r="DF116" i="1"/>
  <c r="DF127" i="1" s="1"/>
  <c r="DE116" i="1"/>
  <c r="DE127" i="1" s="1"/>
  <c r="DD116" i="1"/>
  <c r="DD127" i="1" s="1"/>
  <c r="DC116" i="1"/>
  <c r="DC127" i="1" s="1"/>
  <c r="DB116" i="1"/>
  <c r="DB127" i="1" s="1"/>
  <c r="DA116" i="1"/>
  <c r="DA127" i="1" s="1"/>
  <c r="CZ116" i="1"/>
  <c r="CZ127" i="1" s="1"/>
  <c r="CY116" i="1"/>
  <c r="CY127" i="1" s="1"/>
  <c r="CX116" i="1"/>
  <c r="CX127" i="1" s="1"/>
  <c r="CW116" i="1"/>
  <c r="CW127" i="1" s="1"/>
  <c r="CV116" i="1"/>
  <c r="CV127" i="1" s="1"/>
  <c r="CU116" i="1"/>
  <c r="CU127" i="1" s="1"/>
  <c r="CT116" i="1"/>
  <c r="CT127" i="1" s="1"/>
  <c r="CS116" i="1"/>
  <c r="CS127" i="1" s="1"/>
  <c r="CR116" i="1"/>
  <c r="CR127" i="1" s="1"/>
  <c r="CQ116" i="1"/>
  <c r="CQ127" i="1" s="1"/>
  <c r="CP116" i="1"/>
  <c r="CP127" i="1" s="1"/>
  <c r="CO116" i="1"/>
  <c r="CO127" i="1" s="1"/>
  <c r="CN116" i="1"/>
  <c r="CN127" i="1" s="1"/>
  <c r="CM116" i="1"/>
  <c r="CM127" i="1" s="1"/>
  <c r="CL116" i="1"/>
  <c r="CL127" i="1" s="1"/>
  <c r="CK116" i="1"/>
  <c r="CK127" i="1" s="1"/>
  <c r="CJ116" i="1"/>
  <c r="CJ127" i="1" s="1"/>
  <c r="CI116" i="1"/>
  <c r="CI127" i="1" s="1"/>
  <c r="CH116" i="1"/>
  <c r="CH127" i="1" s="1"/>
  <c r="CG116" i="1"/>
  <c r="CG127" i="1" s="1"/>
  <c r="CF116" i="1"/>
  <c r="CF127" i="1" s="1"/>
  <c r="CE116" i="1"/>
  <c r="CE127" i="1" s="1"/>
  <c r="CD116" i="1"/>
  <c r="CD127" i="1" s="1"/>
  <c r="CC116" i="1"/>
  <c r="CC127" i="1" s="1"/>
  <c r="CB116" i="1"/>
  <c r="CB127" i="1" s="1"/>
  <c r="CA116" i="1"/>
  <c r="CA127" i="1" s="1"/>
  <c r="BZ116" i="1"/>
  <c r="BZ127" i="1" s="1"/>
  <c r="BY116" i="1"/>
  <c r="BY127" i="1" s="1"/>
  <c r="BX116" i="1"/>
  <c r="BX127" i="1" s="1"/>
  <c r="BW116" i="1"/>
  <c r="BW127" i="1" s="1"/>
  <c r="BV116" i="1"/>
  <c r="BV127" i="1" s="1"/>
  <c r="BU116" i="1"/>
  <c r="BU127" i="1" s="1"/>
  <c r="BT116" i="1"/>
  <c r="BT127" i="1" s="1"/>
  <c r="BS116" i="1"/>
  <c r="BS127" i="1" s="1"/>
  <c r="BR116" i="1"/>
  <c r="BR127" i="1" s="1"/>
  <c r="BQ116" i="1"/>
  <c r="BQ127" i="1" s="1"/>
  <c r="BP116" i="1"/>
  <c r="BP127" i="1" s="1"/>
  <c r="BO116" i="1"/>
  <c r="BO127" i="1" s="1"/>
  <c r="BN116" i="1"/>
  <c r="BN127" i="1" s="1"/>
  <c r="BM116" i="1"/>
  <c r="BM127" i="1" s="1"/>
  <c r="BL116" i="1"/>
  <c r="BL127" i="1" s="1"/>
  <c r="BK116" i="1"/>
  <c r="BK127" i="1" s="1"/>
  <c r="BJ116" i="1"/>
  <c r="BJ127" i="1" s="1"/>
  <c r="BI116" i="1"/>
  <c r="BI127" i="1" s="1"/>
  <c r="BH116" i="1"/>
  <c r="BH127" i="1" s="1"/>
  <c r="BG116" i="1"/>
  <c r="BG127" i="1" s="1"/>
  <c r="BF116" i="1"/>
  <c r="BF127" i="1" s="1"/>
  <c r="BE116" i="1"/>
  <c r="BE127" i="1" s="1"/>
  <c r="BD116" i="1"/>
  <c r="BD127" i="1" s="1"/>
  <c r="BC116" i="1"/>
  <c r="BC127" i="1" s="1"/>
  <c r="BB116" i="1"/>
  <c r="BB127" i="1" s="1"/>
  <c r="BA116" i="1"/>
  <c r="BA127" i="1" s="1"/>
  <c r="AZ116" i="1"/>
  <c r="AZ127" i="1" s="1"/>
  <c r="AY116" i="1"/>
  <c r="AY127" i="1" s="1"/>
  <c r="AX116" i="1"/>
  <c r="AX127" i="1" s="1"/>
  <c r="AW116" i="1"/>
  <c r="AW127" i="1" s="1"/>
  <c r="AV116" i="1"/>
  <c r="AV127" i="1" s="1"/>
  <c r="AU116" i="1"/>
  <c r="AU127" i="1" s="1"/>
  <c r="AT116" i="1"/>
  <c r="AT127" i="1" s="1"/>
  <c r="AS116" i="1"/>
  <c r="AS127" i="1" s="1"/>
  <c r="AR116" i="1"/>
  <c r="AR127" i="1" s="1"/>
  <c r="AQ116" i="1"/>
  <c r="AQ127" i="1" s="1"/>
  <c r="AP116" i="1"/>
  <c r="AP127" i="1" s="1"/>
  <c r="AO116" i="1"/>
  <c r="AO127" i="1" s="1"/>
  <c r="AN116" i="1"/>
  <c r="AN127" i="1" s="1"/>
  <c r="AM116" i="1"/>
  <c r="AM127" i="1" s="1"/>
  <c r="AL116" i="1"/>
  <c r="AL127" i="1" s="1"/>
  <c r="AK116" i="1"/>
  <c r="AK127" i="1" s="1"/>
  <c r="AJ116" i="1"/>
  <c r="AJ127" i="1" s="1"/>
  <c r="AI116" i="1"/>
  <c r="AI127" i="1" s="1"/>
  <c r="AH116" i="1"/>
  <c r="AH127" i="1" s="1"/>
  <c r="AG116" i="1"/>
  <c r="AG127" i="1" s="1"/>
  <c r="AF116" i="1"/>
  <c r="AF127" i="1" s="1"/>
  <c r="AE116" i="1"/>
  <c r="AE127" i="1" s="1"/>
  <c r="AD116" i="1"/>
  <c r="AD127" i="1" s="1"/>
  <c r="AC116" i="1"/>
  <c r="AC127" i="1" s="1"/>
  <c r="AB116" i="1"/>
  <c r="AB127" i="1" s="1"/>
  <c r="AA116" i="1"/>
  <c r="AA127" i="1" s="1"/>
  <c r="Z116" i="1"/>
  <c r="Z127" i="1" s="1"/>
  <c r="Y116" i="1"/>
  <c r="Y127" i="1" s="1"/>
  <c r="X116" i="1"/>
  <c r="X127" i="1" s="1"/>
  <c r="W116" i="1"/>
  <c r="W127" i="1" s="1"/>
  <c r="V116" i="1"/>
  <c r="V127" i="1" s="1"/>
  <c r="U116" i="1"/>
  <c r="U127" i="1" s="1"/>
  <c r="T116" i="1"/>
  <c r="T127" i="1" s="1"/>
  <c r="S116" i="1"/>
  <c r="S127" i="1" s="1"/>
  <c r="R116" i="1"/>
  <c r="R127" i="1" s="1"/>
  <c r="Q116" i="1"/>
  <c r="Q127" i="1" s="1"/>
  <c r="P116" i="1"/>
  <c r="P127" i="1" s="1"/>
  <c r="O116" i="1"/>
  <c r="O127" i="1" s="1"/>
  <c r="N116" i="1"/>
  <c r="N127" i="1" s="1"/>
  <c r="M116" i="1"/>
  <c r="M127" i="1" s="1"/>
  <c r="L116" i="1"/>
  <c r="L127" i="1" s="1"/>
  <c r="K116" i="1"/>
  <c r="K127" i="1" s="1"/>
  <c r="J115" i="1"/>
  <c r="I115" i="1"/>
  <c r="H115" i="1"/>
  <c r="G115" i="1"/>
  <c r="F115" i="1"/>
  <c r="E115" i="1"/>
  <c r="D115" i="1"/>
  <c r="C115" i="1"/>
  <c r="J114" i="1"/>
  <c r="I114" i="1"/>
  <c r="H114" i="1"/>
  <c r="G114" i="1"/>
  <c r="F114" i="1"/>
  <c r="E114" i="1"/>
  <c r="D114" i="1"/>
  <c r="C114" i="1"/>
  <c r="J113" i="1"/>
  <c r="I113" i="1"/>
  <c r="H113" i="1"/>
  <c r="G113" i="1"/>
  <c r="F113" i="1"/>
  <c r="E113" i="1"/>
  <c r="D113" i="1"/>
  <c r="C113" i="1"/>
  <c r="J112" i="1"/>
  <c r="I112" i="1"/>
  <c r="H112" i="1"/>
  <c r="G112" i="1"/>
  <c r="F112" i="1"/>
  <c r="E112" i="1"/>
  <c r="D112" i="1"/>
  <c r="C112" i="1"/>
  <c r="J111" i="1"/>
  <c r="I111" i="1"/>
  <c r="H111" i="1"/>
  <c r="G111" i="1"/>
  <c r="F111" i="1"/>
  <c r="E111" i="1"/>
  <c r="D111" i="1"/>
  <c r="C111" i="1"/>
  <c r="J110" i="1"/>
  <c r="I110" i="1"/>
  <c r="H110" i="1"/>
  <c r="G110" i="1"/>
  <c r="F110" i="1"/>
  <c r="E110" i="1"/>
  <c r="D110" i="1"/>
  <c r="C110" i="1"/>
  <c r="J109" i="1"/>
  <c r="I109" i="1"/>
  <c r="H109" i="1"/>
  <c r="G109" i="1"/>
  <c r="F109" i="1"/>
  <c r="E109" i="1"/>
  <c r="D109" i="1"/>
  <c r="C109" i="1"/>
  <c r="EX101" i="1"/>
  <c r="EX126" i="1" s="1"/>
  <c r="EW101" i="1"/>
  <c r="EW126" i="1" s="1"/>
  <c r="EV101" i="1"/>
  <c r="EV126" i="1" s="1"/>
  <c r="EU101" i="1"/>
  <c r="EU126" i="1" s="1"/>
  <c r="ET101" i="1"/>
  <c r="ET126" i="1" s="1"/>
  <c r="ES101" i="1"/>
  <c r="ES126" i="1" s="1"/>
  <c r="ER101" i="1"/>
  <c r="ER126" i="1" s="1"/>
  <c r="EQ101" i="1"/>
  <c r="EQ126" i="1" s="1"/>
  <c r="EP101" i="1"/>
  <c r="EP126" i="1" s="1"/>
  <c r="EO101" i="1"/>
  <c r="EO126" i="1" s="1"/>
  <c r="EN101" i="1"/>
  <c r="EN126" i="1" s="1"/>
  <c r="EM101" i="1"/>
  <c r="EM126" i="1" s="1"/>
  <c r="EL101" i="1"/>
  <c r="EL126" i="1" s="1"/>
  <c r="EK101" i="1"/>
  <c r="EK126" i="1" s="1"/>
  <c r="EJ101" i="1"/>
  <c r="EJ126" i="1" s="1"/>
  <c r="EI101" i="1"/>
  <c r="EI126" i="1" s="1"/>
  <c r="EH101" i="1"/>
  <c r="EH126" i="1" s="1"/>
  <c r="EG101" i="1"/>
  <c r="EG126" i="1" s="1"/>
  <c r="EF101" i="1"/>
  <c r="EF126" i="1" s="1"/>
  <c r="EE101" i="1"/>
  <c r="EE126" i="1" s="1"/>
  <c r="ED101" i="1"/>
  <c r="ED126" i="1" s="1"/>
  <c r="EC101" i="1"/>
  <c r="EC126" i="1" s="1"/>
  <c r="EB101" i="1"/>
  <c r="EB126" i="1" s="1"/>
  <c r="EA101" i="1"/>
  <c r="EA126" i="1" s="1"/>
  <c r="DZ101" i="1"/>
  <c r="DZ126" i="1" s="1"/>
  <c r="DY101" i="1"/>
  <c r="DY126" i="1" s="1"/>
  <c r="DX101" i="1"/>
  <c r="DX126" i="1" s="1"/>
  <c r="DW101" i="1"/>
  <c r="DW126" i="1" s="1"/>
  <c r="DV101" i="1"/>
  <c r="DV126" i="1" s="1"/>
  <c r="DU101" i="1"/>
  <c r="DU126" i="1" s="1"/>
  <c r="DT101" i="1"/>
  <c r="DT126" i="1" s="1"/>
  <c r="DS101" i="1"/>
  <c r="DS126" i="1" s="1"/>
  <c r="DR101" i="1"/>
  <c r="DR126" i="1" s="1"/>
  <c r="DQ101" i="1"/>
  <c r="DQ126" i="1" s="1"/>
  <c r="DP101" i="1"/>
  <c r="DP126" i="1" s="1"/>
  <c r="DO101" i="1"/>
  <c r="DO126" i="1" s="1"/>
  <c r="DN101" i="1"/>
  <c r="DN126" i="1" s="1"/>
  <c r="DM101" i="1"/>
  <c r="DM126" i="1" s="1"/>
  <c r="DL101" i="1"/>
  <c r="DL126" i="1" s="1"/>
  <c r="DK101" i="1"/>
  <c r="DK126" i="1" s="1"/>
  <c r="DJ101" i="1"/>
  <c r="DJ126" i="1" s="1"/>
  <c r="DI101" i="1"/>
  <c r="DI126" i="1" s="1"/>
  <c r="DH101" i="1"/>
  <c r="DH126" i="1" s="1"/>
  <c r="DG101" i="1"/>
  <c r="DG126" i="1" s="1"/>
  <c r="DF101" i="1"/>
  <c r="DF126" i="1" s="1"/>
  <c r="DE101" i="1"/>
  <c r="DE126" i="1" s="1"/>
  <c r="DD101" i="1"/>
  <c r="DD126" i="1" s="1"/>
  <c r="DC101" i="1"/>
  <c r="DC126" i="1" s="1"/>
  <c r="DB101" i="1"/>
  <c r="DB126" i="1" s="1"/>
  <c r="DA101" i="1"/>
  <c r="DA126" i="1" s="1"/>
  <c r="CZ101" i="1"/>
  <c r="CZ126" i="1" s="1"/>
  <c r="CY101" i="1"/>
  <c r="CY126" i="1" s="1"/>
  <c r="CX101" i="1"/>
  <c r="CX126" i="1" s="1"/>
  <c r="CW101" i="1"/>
  <c r="CW126" i="1" s="1"/>
  <c r="CV101" i="1"/>
  <c r="CV126" i="1" s="1"/>
  <c r="CU101" i="1"/>
  <c r="CU126" i="1" s="1"/>
  <c r="CT101" i="1"/>
  <c r="CT126" i="1" s="1"/>
  <c r="CS101" i="1"/>
  <c r="CS126" i="1" s="1"/>
  <c r="CR101" i="1"/>
  <c r="CR126" i="1" s="1"/>
  <c r="CQ101" i="1"/>
  <c r="CQ126" i="1" s="1"/>
  <c r="CP101" i="1"/>
  <c r="CP126" i="1" s="1"/>
  <c r="CO101" i="1"/>
  <c r="CO126" i="1" s="1"/>
  <c r="CN101" i="1"/>
  <c r="CN126" i="1" s="1"/>
  <c r="CM101" i="1"/>
  <c r="CM126" i="1" s="1"/>
  <c r="CL101" i="1"/>
  <c r="CL126" i="1" s="1"/>
  <c r="CK101" i="1"/>
  <c r="CK126" i="1" s="1"/>
  <c r="CJ101" i="1"/>
  <c r="CJ126" i="1" s="1"/>
  <c r="CI101" i="1"/>
  <c r="CI126" i="1" s="1"/>
  <c r="CH101" i="1"/>
  <c r="CH126" i="1" s="1"/>
  <c r="CG101" i="1"/>
  <c r="CG126" i="1" s="1"/>
  <c r="CF101" i="1"/>
  <c r="CF126" i="1" s="1"/>
  <c r="CE101" i="1"/>
  <c r="CE126" i="1" s="1"/>
  <c r="CD101" i="1"/>
  <c r="CD126" i="1" s="1"/>
  <c r="CC101" i="1"/>
  <c r="CC126" i="1" s="1"/>
  <c r="CB101" i="1"/>
  <c r="CB126" i="1" s="1"/>
  <c r="CA101" i="1"/>
  <c r="CA126" i="1" s="1"/>
  <c r="BZ101" i="1"/>
  <c r="BZ126" i="1" s="1"/>
  <c r="BY101" i="1"/>
  <c r="BY126" i="1" s="1"/>
  <c r="BX101" i="1"/>
  <c r="BX126" i="1" s="1"/>
  <c r="BW101" i="1"/>
  <c r="BW126" i="1" s="1"/>
  <c r="BV101" i="1"/>
  <c r="BV126" i="1" s="1"/>
  <c r="BU101" i="1"/>
  <c r="BU126" i="1" s="1"/>
  <c r="BT101" i="1"/>
  <c r="BT126" i="1" s="1"/>
  <c r="BS101" i="1"/>
  <c r="BS126" i="1" s="1"/>
  <c r="BR101" i="1"/>
  <c r="BR126" i="1" s="1"/>
  <c r="BQ101" i="1"/>
  <c r="BQ126" i="1" s="1"/>
  <c r="BP101" i="1"/>
  <c r="BP126" i="1" s="1"/>
  <c r="BO101" i="1"/>
  <c r="BO126" i="1" s="1"/>
  <c r="BN101" i="1"/>
  <c r="BN126" i="1" s="1"/>
  <c r="BM101" i="1"/>
  <c r="BM126" i="1" s="1"/>
  <c r="BL101" i="1"/>
  <c r="BL126" i="1" s="1"/>
  <c r="BK101" i="1"/>
  <c r="BK126" i="1" s="1"/>
  <c r="BJ101" i="1"/>
  <c r="BJ126" i="1" s="1"/>
  <c r="BI101" i="1"/>
  <c r="BI126" i="1" s="1"/>
  <c r="BH101" i="1"/>
  <c r="BH126" i="1" s="1"/>
  <c r="BG101" i="1"/>
  <c r="BG126" i="1" s="1"/>
  <c r="BF101" i="1"/>
  <c r="BF126" i="1" s="1"/>
  <c r="BE101" i="1"/>
  <c r="BE126" i="1" s="1"/>
  <c r="BD101" i="1"/>
  <c r="BD126" i="1" s="1"/>
  <c r="BC101" i="1"/>
  <c r="BC126" i="1" s="1"/>
  <c r="BB101" i="1"/>
  <c r="BB126" i="1" s="1"/>
  <c r="BA101" i="1"/>
  <c r="BA126" i="1" s="1"/>
  <c r="AZ101" i="1"/>
  <c r="AZ126" i="1" s="1"/>
  <c r="AY101" i="1"/>
  <c r="AY126" i="1" s="1"/>
  <c r="AX101" i="1"/>
  <c r="AX126" i="1" s="1"/>
  <c r="AW101" i="1"/>
  <c r="AW126" i="1" s="1"/>
  <c r="AV101" i="1"/>
  <c r="AV126" i="1" s="1"/>
  <c r="AU101" i="1"/>
  <c r="AU126" i="1" s="1"/>
  <c r="AT101" i="1"/>
  <c r="AT126" i="1" s="1"/>
  <c r="AS101" i="1"/>
  <c r="AS126" i="1" s="1"/>
  <c r="AR101" i="1"/>
  <c r="AR126" i="1" s="1"/>
  <c r="AQ101" i="1"/>
  <c r="AQ126" i="1" s="1"/>
  <c r="AP101" i="1"/>
  <c r="AP126" i="1" s="1"/>
  <c r="AO101" i="1"/>
  <c r="AO126" i="1" s="1"/>
  <c r="AN101" i="1"/>
  <c r="AN126" i="1" s="1"/>
  <c r="AM101" i="1"/>
  <c r="AM126" i="1" s="1"/>
  <c r="AL101" i="1"/>
  <c r="AL126" i="1" s="1"/>
  <c r="AK101" i="1"/>
  <c r="AK126" i="1" s="1"/>
  <c r="AJ101" i="1"/>
  <c r="AJ126" i="1" s="1"/>
  <c r="AI101" i="1"/>
  <c r="AI126" i="1" s="1"/>
  <c r="AH101" i="1"/>
  <c r="AH126" i="1" s="1"/>
  <c r="AG101" i="1"/>
  <c r="AG126" i="1" s="1"/>
  <c r="AF101" i="1"/>
  <c r="AF126" i="1" s="1"/>
  <c r="AE101" i="1"/>
  <c r="AE126" i="1" s="1"/>
  <c r="AD101" i="1"/>
  <c r="AD126" i="1" s="1"/>
  <c r="AC101" i="1"/>
  <c r="AC126" i="1" s="1"/>
  <c r="AB101" i="1"/>
  <c r="AB126" i="1" s="1"/>
  <c r="AA101" i="1"/>
  <c r="AA126" i="1" s="1"/>
  <c r="Z101" i="1"/>
  <c r="Z126" i="1" s="1"/>
  <c r="Y101" i="1"/>
  <c r="Y126" i="1" s="1"/>
  <c r="X101" i="1"/>
  <c r="X126" i="1" s="1"/>
  <c r="W101" i="1"/>
  <c r="W126" i="1" s="1"/>
  <c r="V101" i="1"/>
  <c r="V126" i="1" s="1"/>
  <c r="U101" i="1"/>
  <c r="U126" i="1" s="1"/>
  <c r="T101" i="1"/>
  <c r="T126" i="1" s="1"/>
  <c r="S101" i="1"/>
  <c r="S126" i="1" s="1"/>
  <c r="R101" i="1"/>
  <c r="R126" i="1" s="1"/>
  <c r="Q101" i="1"/>
  <c r="Q126" i="1" s="1"/>
  <c r="P101" i="1"/>
  <c r="P126" i="1" s="1"/>
  <c r="O101" i="1"/>
  <c r="O126" i="1" s="1"/>
  <c r="N101" i="1"/>
  <c r="N126" i="1" s="1"/>
  <c r="M101" i="1"/>
  <c r="M126" i="1" s="1"/>
  <c r="L101" i="1"/>
  <c r="L126" i="1" s="1"/>
  <c r="K101" i="1"/>
  <c r="K126" i="1" s="1"/>
  <c r="J100" i="1"/>
  <c r="I100" i="1"/>
  <c r="H100" i="1"/>
  <c r="G100" i="1"/>
  <c r="F100" i="1"/>
  <c r="E100" i="1"/>
  <c r="D100" i="1"/>
  <c r="C100" i="1"/>
  <c r="J99" i="1"/>
  <c r="I99" i="1"/>
  <c r="H99" i="1"/>
  <c r="G99" i="1"/>
  <c r="F99" i="1"/>
  <c r="E99" i="1"/>
  <c r="D99" i="1"/>
  <c r="C99" i="1"/>
  <c r="J98" i="1"/>
  <c r="I98" i="1"/>
  <c r="H98" i="1"/>
  <c r="G98" i="1"/>
  <c r="F98" i="1"/>
  <c r="E98" i="1"/>
  <c r="D98" i="1"/>
  <c r="C98" i="1"/>
  <c r="J97" i="1"/>
  <c r="I97" i="1"/>
  <c r="H97" i="1"/>
  <c r="G97" i="1"/>
  <c r="F97" i="1"/>
  <c r="E97" i="1"/>
  <c r="D97" i="1"/>
  <c r="C97" i="1"/>
  <c r="J96" i="1"/>
  <c r="J101" i="1" s="1"/>
  <c r="J126" i="1" s="1"/>
  <c r="I96" i="1"/>
  <c r="I101" i="1" s="1"/>
  <c r="I126" i="1" s="1"/>
  <c r="H96" i="1"/>
  <c r="H101" i="1" s="1"/>
  <c r="H126" i="1" s="1"/>
  <c r="G96" i="1"/>
  <c r="G101" i="1" s="1"/>
  <c r="G126" i="1" s="1"/>
  <c r="F96" i="1"/>
  <c r="E96" i="1"/>
  <c r="D96" i="1"/>
  <c r="C96" i="1"/>
  <c r="C101" i="1" s="1"/>
  <c r="C126" i="1" s="1"/>
  <c r="EX87" i="1"/>
  <c r="EX125" i="1" s="1"/>
  <c r="EW87" i="1"/>
  <c r="EW125" i="1" s="1"/>
  <c r="EV87" i="1"/>
  <c r="EV125" i="1" s="1"/>
  <c r="EU87" i="1"/>
  <c r="EU125" i="1" s="1"/>
  <c r="ET87" i="1"/>
  <c r="ET125" i="1" s="1"/>
  <c r="ES87" i="1"/>
  <c r="ES125" i="1" s="1"/>
  <c r="ER87" i="1"/>
  <c r="ER125" i="1" s="1"/>
  <c r="EQ87" i="1"/>
  <c r="EQ125" i="1" s="1"/>
  <c r="EP87" i="1"/>
  <c r="EP125" i="1" s="1"/>
  <c r="EO87" i="1"/>
  <c r="EO125" i="1" s="1"/>
  <c r="EN87" i="1"/>
  <c r="EN125" i="1" s="1"/>
  <c r="EM87" i="1"/>
  <c r="EM125" i="1" s="1"/>
  <c r="EL87" i="1"/>
  <c r="EL125" i="1" s="1"/>
  <c r="EK87" i="1"/>
  <c r="EK125" i="1" s="1"/>
  <c r="EJ87" i="1"/>
  <c r="EJ125" i="1" s="1"/>
  <c r="EI87" i="1"/>
  <c r="EI125" i="1" s="1"/>
  <c r="EH87" i="1"/>
  <c r="EH125" i="1" s="1"/>
  <c r="EG87" i="1"/>
  <c r="EG125" i="1" s="1"/>
  <c r="EF87" i="1"/>
  <c r="EF125" i="1" s="1"/>
  <c r="EE87" i="1"/>
  <c r="EE125" i="1" s="1"/>
  <c r="ED87" i="1"/>
  <c r="ED125" i="1" s="1"/>
  <c r="EC87" i="1"/>
  <c r="EC125" i="1" s="1"/>
  <c r="EB87" i="1"/>
  <c r="EB125" i="1" s="1"/>
  <c r="EA87" i="1"/>
  <c r="EA125" i="1" s="1"/>
  <c r="DZ87" i="1"/>
  <c r="DZ125" i="1" s="1"/>
  <c r="DY87" i="1"/>
  <c r="DY125" i="1" s="1"/>
  <c r="DX87" i="1"/>
  <c r="DX125" i="1" s="1"/>
  <c r="DW87" i="1"/>
  <c r="DW125" i="1" s="1"/>
  <c r="DV87" i="1"/>
  <c r="DV125" i="1" s="1"/>
  <c r="DU87" i="1"/>
  <c r="DU125" i="1" s="1"/>
  <c r="DT87" i="1"/>
  <c r="DT125" i="1" s="1"/>
  <c r="DS87" i="1"/>
  <c r="DS125" i="1" s="1"/>
  <c r="DR87" i="1"/>
  <c r="DR125" i="1" s="1"/>
  <c r="DQ87" i="1"/>
  <c r="DQ125" i="1" s="1"/>
  <c r="DP87" i="1"/>
  <c r="DP125" i="1" s="1"/>
  <c r="DO87" i="1"/>
  <c r="DO125" i="1" s="1"/>
  <c r="DN87" i="1"/>
  <c r="DN125" i="1" s="1"/>
  <c r="DM87" i="1"/>
  <c r="DM125" i="1" s="1"/>
  <c r="DL87" i="1"/>
  <c r="DL125" i="1" s="1"/>
  <c r="DK87" i="1"/>
  <c r="DK125" i="1" s="1"/>
  <c r="DJ87" i="1"/>
  <c r="DJ125" i="1" s="1"/>
  <c r="DI87" i="1"/>
  <c r="DI125" i="1" s="1"/>
  <c r="DH87" i="1"/>
  <c r="DH125" i="1" s="1"/>
  <c r="DG87" i="1"/>
  <c r="DG125" i="1" s="1"/>
  <c r="DF87" i="1"/>
  <c r="DF125" i="1" s="1"/>
  <c r="DE87" i="1"/>
  <c r="DE125" i="1" s="1"/>
  <c r="DD87" i="1"/>
  <c r="DD125" i="1" s="1"/>
  <c r="DC87" i="1"/>
  <c r="DC125" i="1" s="1"/>
  <c r="DB87" i="1"/>
  <c r="DB125" i="1" s="1"/>
  <c r="DA87" i="1"/>
  <c r="DA125" i="1" s="1"/>
  <c r="CZ87" i="1"/>
  <c r="CZ125" i="1" s="1"/>
  <c r="CY87" i="1"/>
  <c r="CY125" i="1" s="1"/>
  <c r="CX87" i="1"/>
  <c r="CX125" i="1" s="1"/>
  <c r="CW87" i="1"/>
  <c r="CW125" i="1" s="1"/>
  <c r="CV87" i="1"/>
  <c r="CV125" i="1" s="1"/>
  <c r="CU87" i="1"/>
  <c r="CU125" i="1" s="1"/>
  <c r="CT87" i="1"/>
  <c r="CT125" i="1" s="1"/>
  <c r="CS87" i="1"/>
  <c r="CS125" i="1" s="1"/>
  <c r="CR87" i="1"/>
  <c r="CR125" i="1" s="1"/>
  <c r="CQ87" i="1"/>
  <c r="CQ125" i="1" s="1"/>
  <c r="CP87" i="1"/>
  <c r="CP125" i="1" s="1"/>
  <c r="CO87" i="1"/>
  <c r="CO125" i="1" s="1"/>
  <c r="CN87" i="1"/>
  <c r="CN125" i="1" s="1"/>
  <c r="CM87" i="1"/>
  <c r="CM125" i="1" s="1"/>
  <c r="CL87" i="1"/>
  <c r="CL125" i="1" s="1"/>
  <c r="CK87" i="1"/>
  <c r="CK125" i="1" s="1"/>
  <c r="CJ87" i="1"/>
  <c r="CJ125" i="1" s="1"/>
  <c r="CI87" i="1"/>
  <c r="CI125" i="1" s="1"/>
  <c r="CH87" i="1"/>
  <c r="CH125" i="1" s="1"/>
  <c r="CG87" i="1"/>
  <c r="CG125" i="1" s="1"/>
  <c r="CF87" i="1"/>
  <c r="CF125" i="1" s="1"/>
  <c r="CE87" i="1"/>
  <c r="CE125" i="1" s="1"/>
  <c r="CD87" i="1"/>
  <c r="CD125" i="1" s="1"/>
  <c r="CC87" i="1"/>
  <c r="CC125" i="1" s="1"/>
  <c r="CB87" i="1"/>
  <c r="CB125" i="1" s="1"/>
  <c r="CA87" i="1"/>
  <c r="CA125" i="1" s="1"/>
  <c r="BZ87" i="1"/>
  <c r="BZ125" i="1" s="1"/>
  <c r="BY87" i="1"/>
  <c r="BY125" i="1" s="1"/>
  <c r="BX87" i="1"/>
  <c r="BX125" i="1" s="1"/>
  <c r="BW87" i="1"/>
  <c r="BW125" i="1" s="1"/>
  <c r="BV87" i="1"/>
  <c r="BV125" i="1" s="1"/>
  <c r="BU87" i="1"/>
  <c r="BU125" i="1" s="1"/>
  <c r="BT87" i="1"/>
  <c r="BT125" i="1" s="1"/>
  <c r="BS87" i="1"/>
  <c r="BS125" i="1" s="1"/>
  <c r="BR87" i="1"/>
  <c r="BR125" i="1" s="1"/>
  <c r="BQ87" i="1"/>
  <c r="BQ125" i="1" s="1"/>
  <c r="BP87" i="1"/>
  <c r="BP125" i="1" s="1"/>
  <c r="BO87" i="1"/>
  <c r="BO125" i="1" s="1"/>
  <c r="BN87" i="1"/>
  <c r="BN125" i="1" s="1"/>
  <c r="BM87" i="1"/>
  <c r="BM125" i="1" s="1"/>
  <c r="BL87" i="1"/>
  <c r="BL125" i="1" s="1"/>
  <c r="BK87" i="1"/>
  <c r="BK125" i="1" s="1"/>
  <c r="BJ87" i="1"/>
  <c r="BJ125" i="1" s="1"/>
  <c r="BI87" i="1"/>
  <c r="BI125" i="1" s="1"/>
  <c r="BH87" i="1"/>
  <c r="BH125" i="1" s="1"/>
  <c r="BG87" i="1"/>
  <c r="BG125" i="1" s="1"/>
  <c r="BF87" i="1"/>
  <c r="BF125" i="1" s="1"/>
  <c r="BE87" i="1"/>
  <c r="BE125" i="1" s="1"/>
  <c r="BD87" i="1"/>
  <c r="BD125" i="1" s="1"/>
  <c r="BC87" i="1"/>
  <c r="BC125" i="1" s="1"/>
  <c r="BB87" i="1"/>
  <c r="BB125" i="1" s="1"/>
  <c r="BA87" i="1"/>
  <c r="BA125" i="1" s="1"/>
  <c r="AZ87" i="1"/>
  <c r="AZ125" i="1" s="1"/>
  <c r="AY87" i="1"/>
  <c r="AY125" i="1" s="1"/>
  <c r="AX87" i="1"/>
  <c r="AX125" i="1" s="1"/>
  <c r="AW87" i="1"/>
  <c r="AW125" i="1" s="1"/>
  <c r="AV87" i="1"/>
  <c r="AV125" i="1" s="1"/>
  <c r="AU87" i="1"/>
  <c r="AU125" i="1" s="1"/>
  <c r="AT87" i="1"/>
  <c r="AT125" i="1" s="1"/>
  <c r="AS87" i="1"/>
  <c r="AS125" i="1" s="1"/>
  <c r="AR87" i="1"/>
  <c r="AR125" i="1" s="1"/>
  <c r="AQ87" i="1"/>
  <c r="AQ125" i="1" s="1"/>
  <c r="AP87" i="1"/>
  <c r="AP125" i="1" s="1"/>
  <c r="AO87" i="1"/>
  <c r="AO125" i="1" s="1"/>
  <c r="AN87" i="1"/>
  <c r="AN125" i="1" s="1"/>
  <c r="AM87" i="1"/>
  <c r="AM125" i="1" s="1"/>
  <c r="AL87" i="1"/>
  <c r="AL125" i="1" s="1"/>
  <c r="AK87" i="1"/>
  <c r="AK125" i="1" s="1"/>
  <c r="AJ87" i="1"/>
  <c r="AJ125" i="1" s="1"/>
  <c r="AI87" i="1"/>
  <c r="AI125" i="1" s="1"/>
  <c r="AH87" i="1"/>
  <c r="AH125" i="1" s="1"/>
  <c r="AG87" i="1"/>
  <c r="AG125" i="1" s="1"/>
  <c r="AF87" i="1"/>
  <c r="AF125" i="1" s="1"/>
  <c r="AE87" i="1"/>
  <c r="AE125" i="1" s="1"/>
  <c r="AD87" i="1"/>
  <c r="AD125" i="1" s="1"/>
  <c r="AC87" i="1"/>
  <c r="AC125" i="1" s="1"/>
  <c r="AB87" i="1"/>
  <c r="AB125" i="1" s="1"/>
  <c r="AA87" i="1"/>
  <c r="AA125" i="1" s="1"/>
  <c r="Z87" i="1"/>
  <c r="Z125" i="1" s="1"/>
  <c r="Y87" i="1"/>
  <c r="Y125" i="1" s="1"/>
  <c r="X87" i="1"/>
  <c r="X125" i="1" s="1"/>
  <c r="W87" i="1"/>
  <c r="W125" i="1" s="1"/>
  <c r="V87" i="1"/>
  <c r="V125" i="1" s="1"/>
  <c r="U87" i="1"/>
  <c r="U125" i="1" s="1"/>
  <c r="T87" i="1"/>
  <c r="T125" i="1" s="1"/>
  <c r="S87" i="1"/>
  <c r="S125" i="1" s="1"/>
  <c r="R87" i="1"/>
  <c r="R125" i="1" s="1"/>
  <c r="Q87" i="1"/>
  <c r="Q125" i="1" s="1"/>
  <c r="P87" i="1"/>
  <c r="P125" i="1" s="1"/>
  <c r="O87" i="1"/>
  <c r="O125" i="1" s="1"/>
  <c r="N87" i="1"/>
  <c r="N125" i="1" s="1"/>
  <c r="M87" i="1"/>
  <c r="M125" i="1" s="1"/>
  <c r="L87" i="1"/>
  <c r="L125" i="1" s="1"/>
  <c r="K87" i="1"/>
  <c r="K125" i="1" s="1"/>
  <c r="J86" i="1"/>
  <c r="I86" i="1"/>
  <c r="H86" i="1"/>
  <c r="G86" i="1"/>
  <c r="F86" i="1"/>
  <c r="E86" i="1"/>
  <c r="D86" i="1"/>
  <c r="C86" i="1"/>
  <c r="J85" i="1"/>
  <c r="I85" i="1"/>
  <c r="H85" i="1"/>
  <c r="G85" i="1"/>
  <c r="F85" i="1"/>
  <c r="E85" i="1"/>
  <c r="D85" i="1"/>
  <c r="C85" i="1"/>
  <c r="J84" i="1"/>
  <c r="I84" i="1"/>
  <c r="H84" i="1"/>
  <c r="G84" i="1"/>
  <c r="F84" i="1"/>
  <c r="E84" i="1"/>
  <c r="D84" i="1"/>
  <c r="C84" i="1"/>
  <c r="J83" i="1"/>
  <c r="I83" i="1"/>
  <c r="H83" i="1"/>
  <c r="G83" i="1"/>
  <c r="F83" i="1"/>
  <c r="E83" i="1"/>
  <c r="D83" i="1"/>
  <c r="C83" i="1"/>
  <c r="J82" i="1"/>
  <c r="I82" i="1"/>
  <c r="H82" i="1"/>
  <c r="G82" i="1"/>
  <c r="F82" i="1"/>
  <c r="E82" i="1"/>
  <c r="D82" i="1"/>
  <c r="C82" i="1"/>
  <c r="EX73" i="1"/>
  <c r="EX124" i="1" s="1"/>
  <c r="EW73" i="1"/>
  <c r="EW124" i="1" s="1"/>
  <c r="EV73" i="1"/>
  <c r="EV124" i="1" s="1"/>
  <c r="EU73" i="1"/>
  <c r="EU124" i="1" s="1"/>
  <c r="ET73" i="1"/>
  <c r="ET124" i="1" s="1"/>
  <c r="ES73" i="1"/>
  <c r="ES124" i="1" s="1"/>
  <c r="ER73" i="1"/>
  <c r="ER124" i="1" s="1"/>
  <c r="EQ73" i="1"/>
  <c r="EQ124" i="1" s="1"/>
  <c r="EP73" i="1"/>
  <c r="EP124" i="1" s="1"/>
  <c r="EO73" i="1"/>
  <c r="EO124" i="1" s="1"/>
  <c r="EN73" i="1"/>
  <c r="EN124" i="1" s="1"/>
  <c r="EM73" i="1"/>
  <c r="EM124" i="1" s="1"/>
  <c r="EL73" i="1"/>
  <c r="EL124" i="1" s="1"/>
  <c r="EK73" i="1"/>
  <c r="EK124" i="1" s="1"/>
  <c r="EJ73" i="1"/>
  <c r="EJ124" i="1" s="1"/>
  <c r="EI73" i="1"/>
  <c r="EI124" i="1" s="1"/>
  <c r="EH73" i="1"/>
  <c r="EH124" i="1" s="1"/>
  <c r="EG73" i="1"/>
  <c r="EG124" i="1" s="1"/>
  <c r="EF73" i="1"/>
  <c r="EF124" i="1" s="1"/>
  <c r="EE73" i="1"/>
  <c r="EE124" i="1" s="1"/>
  <c r="ED73" i="1"/>
  <c r="ED124" i="1" s="1"/>
  <c r="EC73" i="1"/>
  <c r="EC124" i="1" s="1"/>
  <c r="EB73" i="1"/>
  <c r="EB124" i="1" s="1"/>
  <c r="EA73" i="1"/>
  <c r="EA124" i="1" s="1"/>
  <c r="DZ73" i="1"/>
  <c r="DZ124" i="1" s="1"/>
  <c r="DY73" i="1"/>
  <c r="DY124" i="1" s="1"/>
  <c r="DX73" i="1"/>
  <c r="DX124" i="1" s="1"/>
  <c r="DW73" i="1"/>
  <c r="DW124" i="1" s="1"/>
  <c r="DV73" i="1"/>
  <c r="DV124" i="1" s="1"/>
  <c r="DU73" i="1"/>
  <c r="DU124" i="1" s="1"/>
  <c r="DT73" i="1"/>
  <c r="DT124" i="1" s="1"/>
  <c r="DS73" i="1"/>
  <c r="DS124" i="1" s="1"/>
  <c r="DR73" i="1"/>
  <c r="DR124" i="1" s="1"/>
  <c r="DQ73" i="1"/>
  <c r="DQ124" i="1" s="1"/>
  <c r="DP73" i="1"/>
  <c r="DP124" i="1" s="1"/>
  <c r="DO73" i="1"/>
  <c r="DO124" i="1" s="1"/>
  <c r="DN73" i="1"/>
  <c r="DN124" i="1" s="1"/>
  <c r="DM73" i="1"/>
  <c r="DM124" i="1" s="1"/>
  <c r="DL73" i="1"/>
  <c r="DL124" i="1" s="1"/>
  <c r="DK73" i="1"/>
  <c r="DK124" i="1" s="1"/>
  <c r="DJ73" i="1"/>
  <c r="DJ124" i="1" s="1"/>
  <c r="DI73" i="1"/>
  <c r="DI124" i="1" s="1"/>
  <c r="DH73" i="1"/>
  <c r="DH124" i="1" s="1"/>
  <c r="DG73" i="1"/>
  <c r="DG124" i="1" s="1"/>
  <c r="DF73" i="1"/>
  <c r="DF124" i="1" s="1"/>
  <c r="DE73" i="1"/>
  <c r="DE124" i="1" s="1"/>
  <c r="DD73" i="1"/>
  <c r="DD124" i="1" s="1"/>
  <c r="DC73" i="1"/>
  <c r="DC124" i="1" s="1"/>
  <c r="DB73" i="1"/>
  <c r="DB124" i="1" s="1"/>
  <c r="DA73" i="1"/>
  <c r="DA124" i="1" s="1"/>
  <c r="CZ73" i="1"/>
  <c r="CZ124" i="1" s="1"/>
  <c r="CY73" i="1"/>
  <c r="CY124" i="1" s="1"/>
  <c r="CX73" i="1"/>
  <c r="CX124" i="1" s="1"/>
  <c r="CW73" i="1"/>
  <c r="CW124" i="1" s="1"/>
  <c r="CV73" i="1"/>
  <c r="CV124" i="1" s="1"/>
  <c r="CU73" i="1"/>
  <c r="CU124" i="1" s="1"/>
  <c r="CT73" i="1"/>
  <c r="CT124" i="1" s="1"/>
  <c r="CS73" i="1"/>
  <c r="CS124" i="1" s="1"/>
  <c r="CR73" i="1"/>
  <c r="CR124" i="1" s="1"/>
  <c r="CQ73" i="1"/>
  <c r="CQ124" i="1" s="1"/>
  <c r="CP73" i="1"/>
  <c r="CP124" i="1" s="1"/>
  <c r="CO73" i="1"/>
  <c r="CO124" i="1" s="1"/>
  <c r="CN73" i="1"/>
  <c r="CN124" i="1" s="1"/>
  <c r="CM73" i="1"/>
  <c r="CM124" i="1" s="1"/>
  <c r="CL73" i="1"/>
  <c r="CL124" i="1" s="1"/>
  <c r="CK73" i="1"/>
  <c r="CK124" i="1" s="1"/>
  <c r="CJ73" i="1"/>
  <c r="CJ124" i="1" s="1"/>
  <c r="CI73" i="1"/>
  <c r="CI124" i="1" s="1"/>
  <c r="CH73" i="1"/>
  <c r="CH124" i="1" s="1"/>
  <c r="CG73" i="1"/>
  <c r="CG124" i="1" s="1"/>
  <c r="CF73" i="1"/>
  <c r="CF124" i="1" s="1"/>
  <c r="CE73" i="1"/>
  <c r="CE124" i="1" s="1"/>
  <c r="CD73" i="1"/>
  <c r="CD124" i="1" s="1"/>
  <c r="CC73" i="1"/>
  <c r="CC124" i="1" s="1"/>
  <c r="CB73" i="1"/>
  <c r="CB124" i="1" s="1"/>
  <c r="CA73" i="1"/>
  <c r="CA124" i="1" s="1"/>
  <c r="BZ73" i="1"/>
  <c r="BZ124" i="1" s="1"/>
  <c r="BY73" i="1"/>
  <c r="BY124" i="1" s="1"/>
  <c r="BX73" i="1"/>
  <c r="BX124" i="1" s="1"/>
  <c r="BW73" i="1"/>
  <c r="BW124" i="1" s="1"/>
  <c r="BV73" i="1"/>
  <c r="BV124" i="1" s="1"/>
  <c r="BU73" i="1"/>
  <c r="BU124" i="1" s="1"/>
  <c r="BT73" i="1"/>
  <c r="BT124" i="1" s="1"/>
  <c r="BS73" i="1"/>
  <c r="BS124" i="1" s="1"/>
  <c r="BR73" i="1"/>
  <c r="BR124" i="1" s="1"/>
  <c r="BQ73" i="1"/>
  <c r="BQ124" i="1" s="1"/>
  <c r="BP73" i="1"/>
  <c r="BP124" i="1" s="1"/>
  <c r="BO73" i="1"/>
  <c r="BO124" i="1" s="1"/>
  <c r="BN73" i="1"/>
  <c r="BN124" i="1" s="1"/>
  <c r="BM73" i="1"/>
  <c r="BM124" i="1" s="1"/>
  <c r="BL73" i="1"/>
  <c r="BL124" i="1" s="1"/>
  <c r="BK73" i="1"/>
  <c r="BK124" i="1" s="1"/>
  <c r="BJ73" i="1"/>
  <c r="BJ124" i="1" s="1"/>
  <c r="BI73" i="1"/>
  <c r="BI124" i="1" s="1"/>
  <c r="BH73" i="1"/>
  <c r="BH124" i="1" s="1"/>
  <c r="BG73" i="1"/>
  <c r="BG124" i="1" s="1"/>
  <c r="BF73" i="1"/>
  <c r="BF124" i="1" s="1"/>
  <c r="BE73" i="1"/>
  <c r="BE124" i="1" s="1"/>
  <c r="BD73" i="1"/>
  <c r="BD124" i="1" s="1"/>
  <c r="BC73" i="1"/>
  <c r="BC124" i="1" s="1"/>
  <c r="BB73" i="1"/>
  <c r="BB124" i="1" s="1"/>
  <c r="BA73" i="1"/>
  <c r="BA124" i="1" s="1"/>
  <c r="AZ73" i="1"/>
  <c r="AZ124" i="1" s="1"/>
  <c r="AY73" i="1"/>
  <c r="AY124" i="1" s="1"/>
  <c r="AX73" i="1"/>
  <c r="AX124" i="1" s="1"/>
  <c r="AW73" i="1"/>
  <c r="AW124" i="1" s="1"/>
  <c r="AV73" i="1"/>
  <c r="AV124" i="1" s="1"/>
  <c r="AU73" i="1"/>
  <c r="AU124" i="1" s="1"/>
  <c r="AT73" i="1"/>
  <c r="AT124" i="1" s="1"/>
  <c r="AS73" i="1"/>
  <c r="AS124" i="1" s="1"/>
  <c r="AR73" i="1"/>
  <c r="AR124" i="1" s="1"/>
  <c r="AQ73" i="1"/>
  <c r="AQ124" i="1" s="1"/>
  <c r="AP73" i="1"/>
  <c r="AP124" i="1" s="1"/>
  <c r="AO73" i="1"/>
  <c r="AO124" i="1" s="1"/>
  <c r="AN73" i="1"/>
  <c r="AN124" i="1" s="1"/>
  <c r="AM73" i="1"/>
  <c r="AM124" i="1" s="1"/>
  <c r="AL73" i="1"/>
  <c r="AL124" i="1" s="1"/>
  <c r="AK73" i="1"/>
  <c r="AK124" i="1" s="1"/>
  <c r="AJ73" i="1"/>
  <c r="AJ124" i="1" s="1"/>
  <c r="AI73" i="1"/>
  <c r="AI124" i="1" s="1"/>
  <c r="AH73" i="1"/>
  <c r="AH124" i="1" s="1"/>
  <c r="AG73" i="1"/>
  <c r="AG124" i="1" s="1"/>
  <c r="AF73" i="1"/>
  <c r="AF124" i="1" s="1"/>
  <c r="AE73" i="1"/>
  <c r="AE124" i="1" s="1"/>
  <c r="AD73" i="1"/>
  <c r="AD124" i="1" s="1"/>
  <c r="AC73" i="1"/>
  <c r="AC124" i="1" s="1"/>
  <c r="AB73" i="1"/>
  <c r="AB124" i="1" s="1"/>
  <c r="AA73" i="1"/>
  <c r="AA124" i="1" s="1"/>
  <c r="Z73" i="1"/>
  <c r="Z124" i="1" s="1"/>
  <c r="Y73" i="1"/>
  <c r="Y124" i="1" s="1"/>
  <c r="X73" i="1"/>
  <c r="X124" i="1" s="1"/>
  <c r="W73" i="1"/>
  <c r="W124" i="1" s="1"/>
  <c r="V73" i="1"/>
  <c r="V124" i="1" s="1"/>
  <c r="U73" i="1"/>
  <c r="U124" i="1" s="1"/>
  <c r="T73" i="1"/>
  <c r="T124" i="1" s="1"/>
  <c r="S73" i="1"/>
  <c r="S124" i="1" s="1"/>
  <c r="R73" i="1"/>
  <c r="R124" i="1" s="1"/>
  <c r="Q73" i="1"/>
  <c r="Q124" i="1" s="1"/>
  <c r="P73" i="1"/>
  <c r="P124" i="1" s="1"/>
  <c r="O73" i="1"/>
  <c r="O124" i="1" s="1"/>
  <c r="N73" i="1"/>
  <c r="N124" i="1" s="1"/>
  <c r="M73" i="1"/>
  <c r="M124" i="1" s="1"/>
  <c r="L73" i="1"/>
  <c r="L124" i="1" s="1"/>
  <c r="K73" i="1"/>
  <c r="K124" i="1" s="1"/>
  <c r="J72" i="1"/>
  <c r="I72" i="1"/>
  <c r="H72" i="1"/>
  <c r="G72" i="1"/>
  <c r="F72" i="1"/>
  <c r="E72" i="1"/>
  <c r="D72" i="1"/>
  <c r="C72" i="1"/>
  <c r="J71" i="1"/>
  <c r="I71" i="1"/>
  <c r="H71" i="1"/>
  <c r="G71" i="1"/>
  <c r="F71" i="1"/>
  <c r="E71" i="1"/>
  <c r="D71" i="1"/>
  <c r="C71" i="1"/>
  <c r="J70" i="1"/>
  <c r="I70" i="1"/>
  <c r="H70" i="1"/>
  <c r="G70" i="1"/>
  <c r="F70" i="1"/>
  <c r="E70" i="1"/>
  <c r="D70" i="1"/>
  <c r="C70" i="1"/>
  <c r="J69" i="1"/>
  <c r="I69" i="1"/>
  <c r="H69" i="1"/>
  <c r="G69" i="1"/>
  <c r="F69" i="1"/>
  <c r="E69" i="1"/>
  <c r="D69" i="1"/>
  <c r="C69" i="1"/>
  <c r="J68" i="1"/>
  <c r="I68" i="1"/>
  <c r="H68" i="1"/>
  <c r="G68" i="1"/>
  <c r="F68" i="1"/>
  <c r="E68" i="1"/>
  <c r="D68" i="1"/>
  <c r="C68" i="1"/>
  <c r="J67" i="1"/>
  <c r="I67" i="1"/>
  <c r="H67" i="1"/>
  <c r="G67" i="1"/>
  <c r="F67" i="1"/>
  <c r="E67" i="1"/>
  <c r="D67" i="1"/>
  <c r="C67" i="1"/>
  <c r="EX58" i="1"/>
  <c r="EX123" i="1" s="1"/>
  <c r="EW58" i="1"/>
  <c r="EW123" i="1" s="1"/>
  <c r="EV58" i="1"/>
  <c r="EV123" i="1" s="1"/>
  <c r="EU58" i="1"/>
  <c r="EU123" i="1" s="1"/>
  <c r="ET58" i="1"/>
  <c r="ET123" i="1" s="1"/>
  <c r="ES58" i="1"/>
  <c r="ES123" i="1" s="1"/>
  <c r="ER58" i="1"/>
  <c r="ER123" i="1" s="1"/>
  <c r="EQ58" i="1"/>
  <c r="EQ123" i="1" s="1"/>
  <c r="EP58" i="1"/>
  <c r="EP123" i="1" s="1"/>
  <c r="EO58" i="1"/>
  <c r="EO123" i="1" s="1"/>
  <c r="EN58" i="1"/>
  <c r="EN123" i="1" s="1"/>
  <c r="EM58" i="1"/>
  <c r="EM123" i="1" s="1"/>
  <c r="EL58" i="1"/>
  <c r="EL123" i="1" s="1"/>
  <c r="EK58" i="1"/>
  <c r="EK123" i="1" s="1"/>
  <c r="EJ58" i="1"/>
  <c r="EJ123" i="1" s="1"/>
  <c r="EI58" i="1"/>
  <c r="EI123" i="1" s="1"/>
  <c r="EH58" i="1"/>
  <c r="EH123" i="1" s="1"/>
  <c r="EG58" i="1"/>
  <c r="EG123" i="1" s="1"/>
  <c r="EF58" i="1"/>
  <c r="EF123" i="1" s="1"/>
  <c r="EE58" i="1"/>
  <c r="EE123" i="1" s="1"/>
  <c r="ED58" i="1"/>
  <c r="ED123" i="1" s="1"/>
  <c r="EC58" i="1"/>
  <c r="EC123" i="1" s="1"/>
  <c r="EB58" i="1"/>
  <c r="EB123" i="1" s="1"/>
  <c r="EA58" i="1"/>
  <c r="EA123" i="1" s="1"/>
  <c r="DZ58" i="1"/>
  <c r="DZ123" i="1" s="1"/>
  <c r="DY58" i="1"/>
  <c r="DY123" i="1" s="1"/>
  <c r="DX58" i="1"/>
  <c r="DX123" i="1" s="1"/>
  <c r="DW58" i="1"/>
  <c r="DW123" i="1" s="1"/>
  <c r="DV58" i="1"/>
  <c r="DV123" i="1" s="1"/>
  <c r="DU58" i="1"/>
  <c r="DU123" i="1" s="1"/>
  <c r="DT58" i="1"/>
  <c r="DT123" i="1" s="1"/>
  <c r="DS58" i="1"/>
  <c r="DS123" i="1" s="1"/>
  <c r="DR58" i="1"/>
  <c r="DR123" i="1" s="1"/>
  <c r="DQ58" i="1"/>
  <c r="DQ123" i="1" s="1"/>
  <c r="DP58" i="1"/>
  <c r="DP123" i="1" s="1"/>
  <c r="DO58" i="1"/>
  <c r="DO123" i="1" s="1"/>
  <c r="DN58" i="1"/>
  <c r="DN123" i="1" s="1"/>
  <c r="DM58" i="1"/>
  <c r="DM123" i="1" s="1"/>
  <c r="DL58" i="1"/>
  <c r="DL123" i="1" s="1"/>
  <c r="DK58" i="1"/>
  <c r="DK123" i="1" s="1"/>
  <c r="DJ58" i="1"/>
  <c r="DJ123" i="1" s="1"/>
  <c r="DI58" i="1"/>
  <c r="DI123" i="1" s="1"/>
  <c r="DH58" i="1"/>
  <c r="DH123" i="1" s="1"/>
  <c r="DG58" i="1"/>
  <c r="DG123" i="1" s="1"/>
  <c r="DF58" i="1"/>
  <c r="DF123" i="1" s="1"/>
  <c r="DE58" i="1"/>
  <c r="DE123" i="1" s="1"/>
  <c r="DD58" i="1"/>
  <c r="DD123" i="1" s="1"/>
  <c r="DC58" i="1"/>
  <c r="DC123" i="1" s="1"/>
  <c r="DB58" i="1"/>
  <c r="DB123" i="1" s="1"/>
  <c r="DA58" i="1"/>
  <c r="DA123" i="1" s="1"/>
  <c r="CZ58" i="1"/>
  <c r="CZ123" i="1" s="1"/>
  <c r="CY58" i="1"/>
  <c r="CY123" i="1" s="1"/>
  <c r="CX58" i="1"/>
  <c r="CX123" i="1" s="1"/>
  <c r="CW58" i="1"/>
  <c r="CW123" i="1" s="1"/>
  <c r="CV58" i="1"/>
  <c r="CV123" i="1" s="1"/>
  <c r="CU58" i="1"/>
  <c r="CU123" i="1" s="1"/>
  <c r="CT58" i="1"/>
  <c r="CT123" i="1" s="1"/>
  <c r="CS58" i="1"/>
  <c r="CS123" i="1" s="1"/>
  <c r="CR58" i="1"/>
  <c r="CR123" i="1" s="1"/>
  <c r="CQ58" i="1"/>
  <c r="CQ123" i="1" s="1"/>
  <c r="CP58" i="1"/>
  <c r="CP123" i="1" s="1"/>
  <c r="CO58" i="1"/>
  <c r="CO123" i="1" s="1"/>
  <c r="CN58" i="1"/>
  <c r="CN123" i="1" s="1"/>
  <c r="CM58" i="1"/>
  <c r="CM123" i="1" s="1"/>
  <c r="CL58" i="1"/>
  <c r="CL123" i="1" s="1"/>
  <c r="CK58" i="1"/>
  <c r="CK123" i="1" s="1"/>
  <c r="CJ58" i="1"/>
  <c r="CJ123" i="1" s="1"/>
  <c r="CI58" i="1"/>
  <c r="CI123" i="1" s="1"/>
  <c r="CH58" i="1"/>
  <c r="CH123" i="1" s="1"/>
  <c r="CG58" i="1"/>
  <c r="CG123" i="1" s="1"/>
  <c r="CF58" i="1"/>
  <c r="CF123" i="1" s="1"/>
  <c r="CE58" i="1"/>
  <c r="CE123" i="1" s="1"/>
  <c r="CD58" i="1"/>
  <c r="CD123" i="1" s="1"/>
  <c r="CC58" i="1"/>
  <c r="CC123" i="1" s="1"/>
  <c r="CB58" i="1"/>
  <c r="CB123" i="1" s="1"/>
  <c r="CA58" i="1"/>
  <c r="CA123" i="1" s="1"/>
  <c r="BZ58" i="1"/>
  <c r="BZ123" i="1" s="1"/>
  <c r="BY58" i="1"/>
  <c r="BY123" i="1" s="1"/>
  <c r="BX58" i="1"/>
  <c r="BX123" i="1" s="1"/>
  <c r="BW58" i="1"/>
  <c r="BW123" i="1" s="1"/>
  <c r="BV58" i="1"/>
  <c r="BV123" i="1" s="1"/>
  <c r="BU58" i="1"/>
  <c r="BU123" i="1" s="1"/>
  <c r="BT58" i="1"/>
  <c r="BT123" i="1" s="1"/>
  <c r="BS58" i="1"/>
  <c r="BS123" i="1" s="1"/>
  <c r="BR58" i="1"/>
  <c r="BR123" i="1" s="1"/>
  <c r="BQ58" i="1"/>
  <c r="BQ123" i="1" s="1"/>
  <c r="BP58" i="1"/>
  <c r="BP123" i="1" s="1"/>
  <c r="BO58" i="1"/>
  <c r="BO123" i="1" s="1"/>
  <c r="BN58" i="1"/>
  <c r="BN123" i="1" s="1"/>
  <c r="BM58" i="1"/>
  <c r="BM123" i="1" s="1"/>
  <c r="BL58" i="1"/>
  <c r="BL123" i="1" s="1"/>
  <c r="BK58" i="1"/>
  <c r="BK123" i="1" s="1"/>
  <c r="BJ58" i="1"/>
  <c r="BJ123" i="1" s="1"/>
  <c r="BI58" i="1"/>
  <c r="BI123" i="1" s="1"/>
  <c r="BH58" i="1"/>
  <c r="BH123" i="1" s="1"/>
  <c r="BG58" i="1"/>
  <c r="BG123" i="1" s="1"/>
  <c r="BF58" i="1"/>
  <c r="BF123" i="1" s="1"/>
  <c r="BE58" i="1"/>
  <c r="BE123" i="1" s="1"/>
  <c r="BD58" i="1"/>
  <c r="BD123" i="1" s="1"/>
  <c r="BC58" i="1"/>
  <c r="BC123" i="1" s="1"/>
  <c r="BB58" i="1"/>
  <c r="BB123" i="1" s="1"/>
  <c r="BA58" i="1"/>
  <c r="BA123" i="1" s="1"/>
  <c r="AZ58" i="1"/>
  <c r="AZ123" i="1" s="1"/>
  <c r="AY58" i="1"/>
  <c r="AY123" i="1" s="1"/>
  <c r="AX58" i="1"/>
  <c r="AX123" i="1" s="1"/>
  <c r="AW58" i="1"/>
  <c r="AW123" i="1" s="1"/>
  <c r="AV58" i="1"/>
  <c r="AV123" i="1" s="1"/>
  <c r="AU58" i="1"/>
  <c r="AU123" i="1" s="1"/>
  <c r="AT58" i="1"/>
  <c r="AT123" i="1" s="1"/>
  <c r="AS58" i="1"/>
  <c r="AS123" i="1" s="1"/>
  <c r="AR58" i="1"/>
  <c r="AR123" i="1" s="1"/>
  <c r="AQ58" i="1"/>
  <c r="AQ123" i="1" s="1"/>
  <c r="AP58" i="1"/>
  <c r="AP123" i="1" s="1"/>
  <c r="AO58" i="1"/>
  <c r="AO123" i="1" s="1"/>
  <c r="AN58" i="1"/>
  <c r="AN123" i="1" s="1"/>
  <c r="AM58" i="1"/>
  <c r="AM123" i="1" s="1"/>
  <c r="AL58" i="1"/>
  <c r="AL123" i="1" s="1"/>
  <c r="AK58" i="1"/>
  <c r="AK123" i="1" s="1"/>
  <c r="AJ58" i="1"/>
  <c r="AJ123" i="1" s="1"/>
  <c r="AI58" i="1"/>
  <c r="AI123" i="1" s="1"/>
  <c r="AH58" i="1"/>
  <c r="AH123" i="1" s="1"/>
  <c r="AG58" i="1"/>
  <c r="AG123" i="1" s="1"/>
  <c r="AF58" i="1"/>
  <c r="AF123" i="1" s="1"/>
  <c r="AE58" i="1"/>
  <c r="AE123" i="1" s="1"/>
  <c r="AD58" i="1"/>
  <c r="AD123" i="1" s="1"/>
  <c r="AC58" i="1"/>
  <c r="AC123" i="1" s="1"/>
  <c r="AB58" i="1"/>
  <c r="AB123" i="1" s="1"/>
  <c r="AA58" i="1"/>
  <c r="AA123" i="1" s="1"/>
  <c r="Z58" i="1"/>
  <c r="Z123" i="1" s="1"/>
  <c r="Y58" i="1"/>
  <c r="Y123" i="1" s="1"/>
  <c r="X58" i="1"/>
  <c r="X123" i="1" s="1"/>
  <c r="W58" i="1"/>
  <c r="W123" i="1" s="1"/>
  <c r="V58" i="1"/>
  <c r="V123" i="1" s="1"/>
  <c r="U58" i="1"/>
  <c r="U123" i="1" s="1"/>
  <c r="T58" i="1"/>
  <c r="T123" i="1" s="1"/>
  <c r="S58" i="1"/>
  <c r="S123" i="1" s="1"/>
  <c r="R58" i="1"/>
  <c r="R123" i="1" s="1"/>
  <c r="Q58" i="1"/>
  <c r="Q123" i="1" s="1"/>
  <c r="P58" i="1"/>
  <c r="P123" i="1" s="1"/>
  <c r="O58" i="1"/>
  <c r="O123" i="1" s="1"/>
  <c r="N58" i="1"/>
  <c r="N123" i="1" s="1"/>
  <c r="M58" i="1"/>
  <c r="M123" i="1" s="1"/>
  <c r="L58" i="1"/>
  <c r="L123" i="1" s="1"/>
  <c r="K58" i="1"/>
  <c r="K123" i="1" s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D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G49" i="1"/>
  <c r="F49" i="1"/>
  <c r="E49" i="1"/>
  <c r="D49" i="1"/>
  <c r="C49" i="1"/>
  <c r="J48" i="1"/>
  <c r="I48" i="1"/>
  <c r="H48" i="1"/>
  <c r="G48" i="1"/>
  <c r="F48" i="1"/>
  <c r="E48" i="1"/>
  <c r="D48" i="1"/>
  <c r="C48" i="1"/>
  <c r="J47" i="1"/>
  <c r="I47" i="1"/>
  <c r="H47" i="1"/>
  <c r="G47" i="1"/>
  <c r="F47" i="1"/>
  <c r="E47" i="1"/>
  <c r="D47" i="1"/>
  <c r="C47" i="1"/>
  <c r="J46" i="1"/>
  <c r="I46" i="1"/>
  <c r="H46" i="1"/>
  <c r="G46" i="1"/>
  <c r="F46" i="1"/>
  <c r="E46" i="1"/>
  <c r="D46" i="1"/>
  <c r="C46" i="1"/>
  <c r="EX36" i="1"/>
  <c r="EW36" i="1"/>
  <c r="EV36" i="1"/>
  <c r="EU36" i="1"/>
  <c r="ET36" i="1"/>
  <c r="ES36" i="1"/>
  <c r="ER36" i="1"/>
  <c r="EQ36" i="1"/>
  <c r="EP36" i="1"/>
  <c r="EO36" i="1"/>
  <c r="EN36" i="1"/>
  <c r="EM36" i="1"/>
  <c r="EL36" i="1"/>
  <c r="EK36" i="1"/>
  <c r="EJ36" i="1"/>
  <c r="EI36" i="1"/>
  <c r="EH36" i="1"/>
  <c r="EG36" i="1"/>
  <c r="EF36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J121" i="1" s="1"/>
  <c r="I29" i="1"/>
  <c r="I121" i="1" s="1"/>
  <c r="H29" i="1"/>
  <c r="H121" i="1" s="1"/>
  <c r="G29" i="1"/>
  <c r="G121" i="1" s="1"/>
  <c r="F29" i="1"/>
  <c r="F121" i="1" s="1"/>
  <c r="E29" i="1"/>
  <c r="E121" i="1" s="1"/>
  <c r="D29" i="1"/>
  <c r="C29" i="1"/>
  <c r="C121" i="1" s="1"/>
  <c r="J28" i="1"/>
  <c r="J122" i="1" s="1"/>
  <c r="I28" i="1"/>
  <c r="I122" i="1" s="1"/>
  <c r="H28" i="1"/>
  <c r="H122" i="1" s="1"/>
  <c r="G28" i="1"/>
  <c r="G122" i="1" s="1"/>
  <c r="F28" i="1"/>
  <c r="F122" i="1" s="1"/>
  <c r="E28" i="1"/>
  <c r="E122" i="1" s="1"/>
  <c r="D28" i="1"/>
  <c r="D122" i="1" s="1"/>
  <c r="C28" i="1"/>
  <c r="C122" i="1" s="1"/>
  <c r="EX18" i="1"/>
  <c r="EX119" i="1" s="1"/>
  <c r="EW18" i="1"/>
  <c r="EW119" i="1" s="1"/>
  <c r="EV18" i="1"/>
  <c r="EV119" i="1" s="1"/>
  <c r="EU18" i="1"/>
  <c r="EU119" i="1" s="1"/>
  <c r="ET18" i="1"/>
  <c r="ET119" i="1" s="1"/>
  <c r="ES18" i="1"/>
  <c r="ES119" i="1" s="1"/>
  <c r="ER18" i="1"/>
  <c r="ER119" i="1" s="1"/>
  <c r="EQ18" i="1"/>
  <c r="EQ119" i="1" s="1"/>
  <c r="EP18" i="1"/>
  <c r="EP119" i="1" s="1"/>
  <c r="EO18" i="1"/>
  <c r="EO119" i="1" s="1"/>
  <c r="EN18" i="1"/>
  <c r="EN119" i="1" s="1"/>
  <c r="EM18" i="1"/>
  <c r="EM119" i="1" s="1"/>
  <c r="EL18" i="1"/>
  <c r="EL119" i="1" s="1"/>
  <c r="EK18" i="1"/>
  <c r="EK119" i="1" s="1"/>
  <c r="EJ18" i="1"/>
  <c r="EJ119" i="1" s="1"/>
  <c r="EI18" i="1"/>
  <c r="EI119" i="1" s="1"/>
  <c r="EH18" i="1"/>
  <c r="EH119" i="1" s="1"/>
  <c r="EG18" i="1"/>
  <c r="EG119" i="1" s="1"/>
  <c r="EF18" i="1"/>
  <c r="EF119" i="1" s="1"/>
  <c r="EE18" i="1"/>
  <c r="EE119" i="1" s="1"/>
  <c r="ED18" i="1"/>
  <c r="ED119" i="1" s="1"/>
  <c r="EC18" i="1"/>
  <c r="EC119" i="1" s="1"/>
  <c r="EB18" i="1"/>
  <c r="EB119" i="1" s="1"/>
  <c r="EA18" i="1"/>
  <c r="EA119" i="1" s="1"/>
  <c r="DZ18" i="1"/>
  <c r="DZ119" i="1" s="1"/>
  <c r="DY18" i="1"/>
  <c r="DY119" i="1" s="1"/>
  <c r="DX18" i="1"/>
  <c r="DX119" i="1" s="1"/>
  <c r="DW18" i="1"/>
  <c r="DW119" i="1" s="1"/>
  <c r="DV18" i="1"/>
  <c r="DV119" i="1" s="1"/>
  <c r="DU18" i="1"/>
  <c r="DU119" i="1" s="1"/>
  <c r="DT18" i="1"/>
  <c r="DT119" i="1" s="1"/>
  <c r="DS18" i="1"/>
  <c r="DS119" i="1" s="1"/>
  <c r="DR18" i="1"/>
  <c r="DR119" i="1" s="1"/>
  <c r="DQ18" i="1"/>
  <c r="DQ119" i="1" s="1"/>
  <c r="DP18" i="1"/>
  <c r="DP119" i="1" s="1"/>
  <c r="DO18" i="1"/>
  <c r="DO119" i="1" s="1"/>
  <c r="DN18" i="1"/>
  <c r="DN119" i="1" s="1"/>
  <c r="DM18" i="1"/>
  <c r="DM119" i="1" s="1"/>
  <c r="DL18" i="1"/>
  <c r="DL119" i="1" s="1"/>
  <c r="DK18" i="1"/>
  <c r="DK119" i="1" s="1"/>
  <c r="DJ18" i="1"/>
  <c r="DJ119" i="1" s="1"/>
  <c r="DI18" i="1"/>
  <c r="DI119" i="1" s="1"/>
  <c r="DH18" i="1"/>
  <c r="DH119" i="1" s="1"/>
  <c r="DG18" i="1"/>
  <c r="DG119" i="1" s="1"/>
  <c r="DF18" i="1"/>
  <c r="DF119" i="1" s="1"/>
  <c r="DE18" i="1"/>
  <c r="DE119" i="1" s="1"/>
  <c r="DD18" i="1"/>
  <c r="DD119" i="1" s="1"/>
  <c r="DC18" i="1"/>
  <c r="DC119" i="1" s="1"/>
  <c r="DB18" i="1"/>
  <c r="DB119" i="1" s="1"/>
  <c r="DA18" i="1"/>
  <c r="DA119" i="1" s="1"/>
  <c r="CZ18" i="1"/>
  <c r="CZ119" i="1" s="1"/>
  <c r="CY18" i="1"/>
  <c r="CY119" i="1" s="1"/>
  <c r="CX18" i="1"/>
  <c r="CX119" i="1" s="1"/>
  <c r="CW18" i="1"/>
  <c r="CW119" i="1" s="1"/>
  <c r="CV18" i="1"/>
  <c r="CV119" i="1" s="1"/>
  <c r="CU18" i="1"/>
  <c r="CU119" i="1" s="1"/>
  <c r="CT18" i="1"/>
  <c r="CT119" i="1" s="1"/>
  <c r="CS18" i="1"/>
  <c r="CS119" i="1" s="1"/>
  <c r="CR18" i="1"/>
  <c r="CR119" i="1" s="1"/>
  <c r="CQ18" i="1"/>
  <c r="CQ119" i="1" s="1"/>
  <c r="CP18" i="1"/>
  <c r="CP119" i="1" s="1"/>
  <c r="CO18" i="1"/>
  <c r="CO119" i="1" s="1"/>
  <c r="CN18" i="1"/>
  <c r="CN119" i="1" s="1"/>
  <c r="CM18" i="1"/>
  <c r="CM119" i="1" s="1"/>
  <c r="CL18" i="1"/>
  <c r="CL119" i="1" s="1"/>
  <c r="CK18" i="1"/>
  <c r="CK119" i="1" s="1"/>
  <c r="CJ18" i="1"/>
  <c r="CJ119" i="1" s="1"/>
  <c r="CI18" i="1"/>
  <c r="CI119" i="1" s="1"/>
  <c r="CH18" i="1"/>
  <c r="CH119" i="1" s="1"/>
  <c r="CG18" i="1"/>
  <c r="CG119" i="1" s="1"/>
  <c r="CF18" i="1"/>
  <c r="CF119" i="1" s="1"/>
  <c r="CE18" i="1"/>
  <c r="CE119" i="1" s="1"/>
  <c r="CD18" i="1"/>
  <c r="CD119" i="1" s="1"/>
  <c r="CC18" i="1"/>
  <c r="CC119" i="1" s="1"/>
  <c r="CB18" i="1"/>
  <c r="CB119" i="1" s="1"/>
  <c r="CA18" i="1"/>
  <c r="CA119" i="1" s="1"/>
  <c r="BZ18" i="1"/>
  <c r="BZ119" i="1" s="1"/>
  <c r="BY18" i="1"/>
  <c r="BY119" i="1" s="1"/>
  <c r="BX18" i="1"/>
  <c r="BX119" i="1" s="1"/>
  <c r="BW18" i="1"/>
  <c r="BW119" i="1" s="1"/>
  <c r="BV18" i="1"/>
  <c r="BV119" i="1" s="1"/>
  <c r="BU18" i="1"/>
  <c r="BU119" i="1" s="1"/>
  <c r="BT18" i="1"/>
  <c r="BT119" i="1" s="1"/>
  <c r="BS18" i="1"/>
  <c r="BS119" i="1" s="1"/>
  <c r="BR18" i="1"/>
  <c r="BR119" i="1" s="1"/>
  <c r="BQ18" i="1"/>
  <c r="BQ119" i="1" s="1"/>
  <c r="BP18" i="1"/>
  <c r="BP119" i="1" s="1"/>
  <c r="BO18" i="1"/>
  <c r="BO119" i="1" s="1"/>
  <c r="BN18" i="1"/>
  <c r="BN119" i="1" s="1"/>
  <c r="BM18" i="1"/>
  <c r="BM119" i="1" s="1"/>
  <c r="BL18" i="1"/>
  <c r="BL119" i="1" s="1"/>
  <c r="BK18" i="1"/>
  <c r="BK119" i="1" s="1"/>
  <c r="BJ18" i="1"/>
  <c r="BJ119" i="1" s="1"/>
  <c r="BI18" i="1"/>
  <c r="BI119" i="1" s="1"/>
  <c r="BH18" i="1"/>
  <c r="BH119" i="1" s="1"/>
  <c r="BG18" i="1"/>
  <c r="BG119" i="1" s="1"/>
  <c r="BF18" i="1"/>
  <c r="BF119" i="1" s="1"/>
  <c r="BE18" i="1"/>
  <c r="BE119" i="1" s="1"/>
  <c r="BD18" i="1"/>
  <c r="BD119" i="1" s="1"/>
  <c r="BC18" i="1"/>
  <c r="BC119" i="1" s="1"/>
  <c r="BB18" i="1"/>
  <c r="BB119" i="1" s="1"/>
  <c r="BA18" i="1"/>
  <c r="BA119" i="1" s="1"/>
  <c r="AZ18" i="1"/>
  <c r="AZ119" i="1" s="1"/>
  <c r="AY18" i="1"/>
  <c r="AY119" i="1" s="1"/>
  <c r="AX18" i="1"/>
  <c r="AX119" i="1" s="1"/>
  <c r="AW18" i="1"/>
  <c r="AW119" i="1" s="1"/>
  <c r="AV18" i="1"/>
  <c r="AV119" i="1" s="1"/>
  <c r="AU18" i="1"/>
  <c r="AU119" i="1" s="1"/>
  <c r="AT18" i="1"/>
  <c r="AT119" i="1" s="1"/>
  <c r="AS18" i="1"/>
  <c r="AS119" i="1" s="1"/>
  <c r="AR18" i="1"/>
  <c r="AR119" i="1" s="1"/>
  <c r="AQ18" i="1"/>
  <c r="AQ119" i="1" s="1"/>
  <c r="AP18" i="1"/>
  <c r="AP119" i="1" s="1"/>
  <c r="AO18" i="1"/>
  <c r="AO119" i="1" s="1"/>
  <c r="AN18" i="1"/>
  <c r="AN119" i="1" s="1"/>
  <c r="AM18" i="1"/>
  <c r="AM119" i="1" s="1"/>
  <c r="AL18" i="1"/>
  <c r="AL119" i="1" s="1"/>
  <c r="AK18" i="1"/>
  <c r="AK119" i="1" s="1"/>
  <c r="AJ18" i="1"/>
  <c r="AJ119" i="1" s="1"/>
  <c r="AI18" i="1"/>
  <c r="AI119" i="1" s="1"/>
  <c r="AH18" i="1"/>
  <c r="AH119" i="1" s="1"/>
  <c r="AG18" i="1"/>
  <c r="AG119" i="1" s="1"/>
  <c r="AF18" i="1"/>
  <c r="AF119" i="1" s="1"/>
  <c r="AE18" i="1"/>
  <c r="AE119" i="1" s="1"/>
  <c r="AD18" i="1"/>
  <c r="AD119" i="1" s="1"/>
  <c r="AC18" i="1"/>
  <c r="AC119" i="1" s="1"/>
  <c r="AB18" i="1"/>
  <c r="AB119" i="1" s="1"/>
  <c r="AA18" i="1"/>
  <c r="AA119" i="1" s="1"/>
  <c r="Z18" i="1"/>
  <c r="Z119" i="1" s="1"/>
  <c r="Y18" i="1"/>
  <c r="Y119" i="1" s="1"/>
  <c r="X18" i="1"/>
  <c r="X119" i="1" s="1"/>
  <c r="W18" i="1"/>
  <c r="W119" i="1" s="1"/>
  <c r="V18" i="1"/>
  <c r="V119" i="1" s="1"/>
  <c r="U18" i="1"/>
  <c r="U119" i="1" s="1"/>
  <c r="T18" i="1"/>
  <c r="T119" i="1" s="1"/>
  <c r="S18" i="1"/>
  <c r="S119" i="1" s="1"/>
  <c r="R18" i="1"/>
  <c r="R119" i="1" s="1"/>
  <c r="Q18" i="1"/>
  <c r="Q119" i="1" s="1"/>
  <c r="P18" i="1"/>
  <c r="P119" i="1" s="1"/>
  <c r="O18" i="1"/>
  <c r="O119" i="1" s="1"/>
  <c r="N18" i="1"/>
  <c r="N119" i="1" s="1"/>
  <c r="M18" i="1"/>
  <c r="M119" i="1" s="1"/>
  <c r="L18" i="1"/>
  <c r="L119" i="1" s="1"/>
  <c r="K18" i="1"/>
  <c r="K119" i="1" s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J18" i="1" s="1"/>
  <c r="J119" i="1" s="1"/>
  <c r="I10" i="1"/>
  <c r="I18" i="1" s="1"/>
  <c r="I119" i="1" s="1"/>
  <c r="H10" i="1"/>
  <c r="H18" i="1" s="1"/>
  <c r="H119" i="1" s="1"/>
  <c r="G10" i="1"/>
  <c r="G18" i="1" s="1"/>
  <c r="G119" i="1" s="1"/>
  <c r="F10" i="1"/>
  <c r="F18" i="1" s="1"/>
  <c r="F119" i="1" s="1"/>
  <c r="E10" i="1"/>
  <c r="E18" i="1" s="1"/>
  <c r="E119" i="1" s="1"/>
  <c r="D10" i="1"/>
  <c r="D18" i="1" s="1"/>
  <c r="D119" i="1" s="1"/>
  <c r="C10" i="1"/>
  <c r="C18" i="1" s="1"/>
  <c r="C119" i="1" s="1"/>
  <c r="J9" i="1"/>
  <c r="J120" i="1" s="1"/>
  <c r="I9" i="1"/>
  <c r="I120" i="1" s="1"/>
  <c r="H9" i="1"/>
  <c r="H120" i="1" s="1"/>
  <c r="G9" i="1"/>
  <c r="G120" i="1" s="1"/>
  <c r="F9" i="1"/>
  <c r="F120" i="1" s="1"/>
  <c r="E9" i="1"/>
  <c r="E120" i="1" s="1"/>
  <c r="D9" i="1"/>
  <c r="D120" i="1" s="1"/>
  <c r="C9" i="1"/>
  <c r="C120" i="1" s="1"/>
  <c r="G116" i="1" l="1"/>
  <c r="G127" i="1" s="1"/>
  <c r="F101" i="1"/>
  <c r="F126" i="1" s="1"/>
  <c r="AQ128" i="1"/>
  <c r="AY128" i="1"/>
  <c r="CE128" i="1"/>
  <c r="DS128" i="1"/>
  <c r="D58" i="1"/>
  <c r="D123" i="1" s="1"/>
  <c r="D101" i="1"/>
  <c r="D126" i="1" s="1"/>
  <c r="D116" i="1"/>
  <c r="D127" i="1" s="1"/>
  <c r="C58" i="1"/>
  <c r="C123" i="1" s="1"/>
  <c r="C73" i="1"/>
  <c r="C124" i="1" s="1"/>
  <c r="C87" i="1"/>
  <c r="C125" i="1" s="1"/>
  <c r="C116" i="1"/>
  <c r="C127" i="1" s="1"/>
  <c r="C128" i="1" s="1"/>
  <c r="D73" i="1"/>
  <c r="D124" i="1" s="1"/>
  <c r="E101" i="1"/>
  <c r="E126" i="1" s="1"/>
  <c r="F58" i="1"/>
  <c r="F123" i="1" s="1"/>
  <c r="F73" i="1"/>
  <c r="F124" i="1" s="1"/>
  <c r="F87" i="1"/>
  <c r="F125" i="1" s="1"/>
  <c r="M128" i="1"/>
  <c r="U128" i="1"/>
  <c r="AK128" i="1"/>
  <c r="AS128" i="1"/>
  <c r="CG128" i="1"/>
  <c r="CO128" i="1"/>
  <c r="CW128" i="1"/>
  <c r="EC128" i="1"/>
  <c r="E87" i="1"/>
  <c r="E125" i="1" s="1"/>
  <c r="G58" i="1"/>
  <c r="G123" i="1" s="1"/>
  <c r="G73" i="1"/>
  <c r="G124" i="1" s="1"/>
  <c r="G87" i="1"/>
  <c r="G125" i="1" s="1"/>
  <c r="G128" i="1" s="1"/>
  <c r="D87" i="1"/>
  <c r="D125" i="1" s="1"/>
  <c r="H58" i="1"/>
  <c r="H123" i="1" s="1"/>
  <c r="H73" i="1"/>
  <c r="H124" i="1" s="1"/>
  <c r="CZ128" i="1"/>
  <c r="H87" i="1"/>
  <c r="H125" i="1" s="1"/>
  <c r="D121" i="1"/>
  <c r="I58" i="1"/>
  <c r="I123" i="1" s="1"/>
  <c r="I73" i="1"/>
  <c r="I124" i="1" s="1"/>
  <c r="I87" i="1"/>
  <c r="I125" i="1" s="1"/>
  <c r="I116" i="1"/>
  <c r="I127" i="1" s="1"/>
  <c r="I128" i="1" s="1"/>
  <c r="E58" i="1"/>
  <c r="E123" i="1" s="1"/>
  <c r="E73" i="1"/>
  <c r="E124" i="1" s="1"/>
  <c r="J58" i="1"/>
  <c r="J123" i="1" s="1"/>
  <c r="J73" i="1"/>
  <c r="J124" i="1" s="1"/>
  <c r="J87" i="1"/>
  <c r="J125" i="1" s="1"/>
  <c r="J116" i="1"/>
  <c r="J127" i="1" s="1"/>
  <c r="J128" i="1" s="1"/>
  <c r="EP128" i="1"/>
  <c r="BH128" i="1"/>
  <c r="T128" i="1"/>
  <c r="J36" i="1"/>
  <c r="BA128" i="1"/>
  <c r="DM128" i="1"/>
  <c r="EK128" i="1"/>
  <c r="C36" i="1"/>
  <c r="DE128" i="1"/>
  <c r="ES128" i="1"/>
  <c r="D36" i="1"/>
  <c r="O128" i="1"/>
  <c r="W128" i="1"/>
  <c r="AE128" i="1"/>
  <c r="AM128" i="1"/>
  <c r="AU128" i="1"/>
  <c r="BC128" i="1"/>
  <c r="BK128" i="1"/>
  <c r="BS128" i="1"/>
  <c r="CA128" i="1"/>
  <c r="CI128" i="1"/>
  <c r="CQ128" i="1"/>
  <c r="CY128" i="1"/>
  <c r="DG128" i="1"/>
  <c r="EB128" i="1"/>
  <c r="BY128" i="1"/>
  <c r="CN128" i="1"/>
  <c r="E36" i="1"/>
  <c r="E116" i="1"/>
  <c r="E127" i="1" s="1"/>
  <c r="E128" i="1" s="1"/>
  <c r="P128" i="1"/>
  <c r="AF128" i="1"/>
  <c r="AN128" i="1"/>
  <c r="AV128" i="1"/>
  <c r="BD128" i="1"/>
  <c r="BL128" i="1"/>
  <c r="BT128" i="1"/>
  <c r="CB128" i="1"/>
  <c r="CR128" i="1"/>
  <c r="DH128" i="1"/>
  <c r="DP128" i="1"/>
  <c r="DX128" i="1"/>
  <c r="EF128" i="1"/>
  <c r="EN128" i="1"/>
  <c r="EX128" i="1"/>
  <c r="F36" i="1"/>
  <c r="F116" i="1"/>
  <c r="F127" i="1" s="1"/>
  <c r="Q128" i="1"/>
  <c r="Y128" i="1"/>
  <c r="AG128" i="1"/>
  <c r="AO128" i="1"/>
  <c r="AW128" i="1"/>
  <c r="BE128" i="1"/>
  <c r="BM128" i="1"/>
  <c r="BU128" i="1"/>
  <c r="CC128" i="1"/>
  <c r="CK128" i="1"/>
  <c r="CS128" i="1"/>
  <c r="DA128" i="1"/>
  <c r="DI128" i="1"/>
  <c r="DQ128" i="1"/>
  <c r="DY128" i="1"/>
  <c r="EG128" i="1"/>
  <c r="EO128" i="1"/>
  <c r="EW128" i="1"/>
  <c r="G36" i="1"/>
  <c r="R128" i="1"/>
  <c r="Z128" i="1"/>
  <c r="AH128" i="1"/>
  <c r="AP128" i="1"/>
  <c r="AX128" i="1"/>
  <c r="BF128" i="1"/>
  <c r="BN128" i="1"/>
  <c r="BV128" i="1"/>
  <c r="CD128" i="1"/>
  <c r="CL128" i="1"/>
  <c r="CT128" i="1"/>
  <c r="DB128" i="1"/>
  <c r="DJ128" i="1"/>
  <c r="DR128" i="1"/>
  <c r="DZ128" i="1"/>
  <c r="EH128" i="1"/>
  <c r="AC128" i="1"/>
  <c r="H36" i="1"/>
  <c r="H116" i="1"/>
  <c r="H127" i="1" s="1"/>
  <c r="K128" i="1"/>
  <c r="S128" i="1"/>
  <c r="AA128" i="1"/>
  <c r="AI128" i="1"/>
  <c r="BG128" i="1"/>
  <c r="BO128" i="1"/>
  <c r="BW128" i="1"/>
  <c r="CM128" i="1"/>
  <c r="CU128" i="1"/>
  <c r="DC128" i="1"/>
  <c r="DK128" i="1"/>
  <c r="EA128" i="1"/>
  <c r="EQ128" i="1"/>
  <c r="I36" i="1"/>
  <c r="L128" i="1"/>
  <c r="AB128" i="1"/>
  <c r="AJ128" i="1"/>
  <c r="AR128" i="1"/>
  <c r="AZ128" i="1"/>
  <c r="BP128" i="1"/>
  <c r="BX128" i="1"/>
  <c r="CF128" i="1"/>
  <c r="CV128" i="1"/>
  <c r="DD128" i="1"/>
  <c r="DL128" i="1"/>
  <c r="DT128" i="1"/>
  <c r="EJ128" i="1"/>
  <c r="ER128" i="1"/>
  <c r="BQ128" i="1"/>
  <c r="BI128" i="1"/>
  <c r="DU128" i="1"/>
  <c r="N128" i="1"/>
  <c r="V128" i="1"/>
  <c r="AD128" i="1"/>
  <c r="AL128" i="1"/>
  <c r="AT128" i="1"/>
  <c r="BB128" i="1"/>
  <c r="BJ128" i="1"/>
  <c r="BR128" i="1"/>
  <c r="BZ128" i="1"/>
  <c r="CH128" i="1"/>
  <c r="CP128" i="1"/>
  <c r="CX128" i="1"/>
  <c r="DF128" i="1"/>
  <c r="DN128" i="1"/>
  <c r="DV128" i="1"/>
  <c r="ED128" i="1"/>
  <c r="EL128" i="1"/>
  <c r="ET128" i="1"/>
  <c r="DO128" i="1"/>
  <c r="DW128" i="1"/>
  <c r="EE128" i="1"/>
  <c r="EM128" i="1"/>
  <c r="EU128" i="1"/>
  <c r="X128" i="1"/>
  <c r="CJ128" i="1"/>
  <c r="EV128" i="1"/>
  <c r="EI128" i="1"/>
  <c r="D128" i="1" l="1"/>
  <c r="F128" i="1"/>
  <c r="H128" i="1"/>
</calcChain>
</file>

<file path=xl/sharedStrings.xml><?xml version="1.0" encoding="utf-8"?>
<sst xmlns="http://schemas.openxmlformats.org/spreadsheetml/2006/main" count="1743" uniqueCount="96">
  <si>
    <t>Чуй</t>
  </si>
  <si>
    <t>№ п/п</t>
  </si>
  <si>
    <t>Наименование района</t>
  </si>
  <si>
    <t>Недвижимое   имущество</t>
  </si>
  <si>
    <t>Недвижимость жилого назначения</t>
  </si>
  <si>
    <t>недвижимость производственного назначения</t>
  </si>
  <si>
    <t>Недвижимость коммерческого назначения</t>
  </si>
  <si>
    <t>Недвижимость социального назначения</t>
  </si>
  <si>
    <t>Недвижимость культурного назначения</t>
  </si>
  <si>
    <t>Недвижимость административного назначения</t>
  </si>
  <si>
    <t>Недвижимость сельскохозяйственного назначения</t>
  </si>
  <si>
    <t>Недвижимость другого назначения</t>
  </si>
  <si>
    <t>индивидуальные жилые дома</t>
  </si>
  <si>
    <t>квартиры</t>
  </si>
  <si>
    <t xml:space="preserve">земельные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</si>
  <si>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</si>
  <si>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</si>
  <si>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</si>
  <si>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</si>
  <si>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</si>
  <si>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</si>
  <si>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</si>
  <si>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</si>
  <si>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</si>
  <si>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>Кол-во сделок, всего</t>
  </si>
  <si>
    <t>общая сумма сделок (тыс.сом)</t>
  </si>
  <si>
    <t>из них сделки произведенные без нотариального удостоверения</t>
  </si>
  <si>
    <t>Кол-во, шт.</t>
  </si>
  <si>
    <t xml:space="preserve"> сумма сделок (тыс.сом)</t>
  </si>
  <si>
    <t xml:space="preserve"> кол-во, шт.</t>
  </si>
  <si>
    <t>кол-во, всего</t>
  </si>
  <si>
    <t>сумма, тыс. сом</t>
  </si>
  <si>
    <t xml:space="preserve">Из них наличные расчеты </t>
  </si>
  <si>
    <t xml:space="preserve">Из них без наличные расчеты  </t>
  </si>
  <si>
    <t>г.Бишкек</t>
  </si>
  <si>
    <t>Кемин</t>
  </si>
  <si>
    <t>Чуй, в т.ч. г. Токмок</t>
  </si>
  <si>
    <t>Ысык-Ата, в т.ч.г. Кант</t>
  </si>
  <si>
    <t>Аламудун</t>
  </si>
  <si>
    <t>Сокулук, в.т.ч. г. Шопоков</t>
  </si>
  <si>
    <t>Москва</t>
  </si>
  <si>
    <t>Жайыл вт.ч. Карабалта</t>
  </si>
  <si>
    <t>Панфилов</t>
  </si>
  <si>
    <t>итого по  области</t>
  </si>
  <si>
    <t>Ош</t>
  </si>
  <si>
    <t>г.Ош</t>
  </si>
  <si>
    <t xml:space="preserve">Алай </t>
  </si>
  <si>
    <t>Кара-Кулжа</t>
  </si>
  <si>
    <t>Чон-Алай</t>
  </si>
  <si>
    <t>Карасуу</t>
  </si>
  <si>
    <t>Узген</t>
  </si>
  <si>
    <t>Араван</t>
  </si>
  <si>
    <t>Ноокат</t>
  </si>
  <si>
    <t>Жалал-абад</t>
  </si>
  <si>
    <t>Аксы</t>
  </si>
  <si>
    <t>Алабука</t>
  </si>
  <si>
    <t>Жалалабат</t>
  </si>
  <si>
    <t>Каракуль</t>
  </si>
  <si>
    <t>Ноокен</t>
  </si>
  <si>
    <t>Майлуусуу</t>
  </si>
  <si>
    <t>Ташкомур</t>
  </si>
  <si>
    <t>Чаткал</t>
  </si>
  <si>
    <t>Токтогул</t>
  </si>
  <si>
    <t>Т-Тороо</t>
  </si>
  <si>
    <t>Сузак</t>
  </si>
  <si>
    <t>Б-Коргон</t>
  </si>
  <si>
    <t>Ысыккуль</t>
  </si>
  <si>
    <t xml:space="preserve"> Балыкчы</t>
  </si>
  <si>
    <t>Тон</t>
  </si>
  <si>
    <t>Джети-Огуз</t>
  </si>
  <si>
    <t>Каракол-Аксуу</t>
  </si>
  <si>
    <t>Тюп</t>
  </si>
  <si>
    <t xml:space="preserve">Ысыккуль </t>
  </si>
  <si>
    <t>Талас</t>
  </si>
  <si>
    <t xml:space="preserve">  г.Талас</t>
  </si>
  <si>
    <t xml:space="preserve">Талас </t>
  </si>
  <si>
    <t>Бакайата</t>
  </si>
  <si>
    <t>Айтматов</t>
  </si>
  <si>
    <t>Манас</t>
  </si>
  <si>
    <t>Нарын</t>
  </si>
  <si>
    <t>Кочкор</t>
  </si>
  <si>
    <t>Атбашы</t>
  </si>
  <si>
    <t>Жумгал</t>
  </si>
  <si>
    <t>Акталаа</t>
  </si>
  <si>
    <t>Баткен</t>
  </si>
  <si>
    <t>в.т.ч. Баткен</t>
  </si>
  <si>
    <t>Кадамжай</t>
  </si>
  <si>
    <t>Лейлек-Сулукта</t>
  </si>
  <si>
    <t>в.т.ч.Раззаков</t>
  </si>
  <si>
    <t xml:space="preserve">в.т.ч.Сулюкта </t>
  </si>
  <si>
    <t xml:space="preserve"> Кызыл-Кыя</t>
  </si>
  <si>
    <t>г. Бишкек</t>
  </si>
  <si>
    <t>г. Ош</t>
  </si>
  <si>
    <t>Жалал-Абад</t>
  </si>
  <si>
    <t>по КР</t>
  </si>
  <si>
    <t xml:space="preserve">Отчет о сделках по купле - продаже недвижимого имущества октябрь 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</si>
</sst>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2"/>
      <name val="Arial Cyr"/>
    </font>
    <font>
      <b/>
      <sz val="12"/>
      <name val="Arial Cyr"/>
    </font>
    <font>
      <sz val="12"/>
      <color indexed="9"/>
      <name val="Arial Cyr"/>
    </font>
    <font>
      <b/>
      <sz val="14"/>
      <name val="Arial Cyr"/>
    </font>
    <font>
      <sz val="10"/>
      <color indexed="9"/>
      <name val="Arial Cyr"/>
    </font>
    <font>
      <sz val="10"/>
      <name val="Arial Cyr"/>
    </font>
    <font>
      <b/>
      <sz val="14"/>
      <name val="Arial Cyr"/>
      <charset val="204"/>
    </font>
    <font>
      <b/>
      <sz val="11"/>
      <name val="Arial Cyr"/>
    </font>
    <font>
      <sz val="14"/>
      <name val="Arial Cyr"/>
    </font>
    <font>
      <sz val="11"/>
      <name val="Arial Cyr"/>
    </font>
    <font>
      <sz val="12"/>
      <color rgb="FFFF0000"/>
      <name val="Arial Cyr"/>
    </font>
    <font>
      <sz val="12"/>
      <name val="Arial Cyr"/>
      <charset val="204"/>
    </font>
    <font>
      <sz val="12"/>
      <color rgb="FFFF0000"/>
      <name val="Arial Cyr"/>
      <charset val="204"/>
    </font>
    <font>
      <b/>
      <sz val="16"/>
      <name val="Arial Cyr"/>
      <charset val="204"/>
    </font>
    <font>
      <sz val="14"/>
      <name val="Arial Cyr"/>
      <charset val="204"/>
    </font>
    <font>
      <sz val="12"/>
      <color indexed="10"/>
      <name val="Arial Cyr"/>
    </font>
    <font>
      <b/>
      <sz val="12"/>
      <color rgb="FFFF0000"/>
      <name val="Arial Cyr"/>
    </font>
    <font>
      <sz val="11"/>
      <name val="Arial Cyr"/>
      <charset val="204"/>
    </font>
    <font>
      <sz val="11"/>
      <color rgb="FFFF0000"/>
      <name val="Arial Cyr"/>
      <charset val="204"/>
    </font>
    <font>
      <sz val="14"/>
      <color indexed="9"/>
      <name val="Arial Cyr"/>
    </font>
    <font>
      <sz val="14"/>
      <color rgb="FFFF0000"/>
      <name val="Arial Cyr"/>
    </font>
    <font>
      <b/>
      <sz val="14"/>
      <color rgb="FFFF0000"/>
      <name val="Arial Cy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0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0" fillId="0" borderId="0" xfId="0" applyFill="1" applyBorder="1"/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/>
    <xf numFmtId="0" fontId="6" fillId="2" borderId="0" xfId="0" applyFont="1" applyFill="1" applyBorder="1"/>
    <xf numFmtId="0" fontId="7" fillId="0" borderId="0" xfId="0" applyFont="1" applyFill="1" applyBorder="1"/>
    <xf numFmtId="0" fontId="10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4" borderId="0" xfId="0" applyFill="1"/>
    <xf numFmtId="0" fontId="9" fillId="5" borderId="2" xfId="0" applyFont="1" applyFill="1" applyBorder="1"/>
    <xf numFmtId="0" fontId="4" fillId="5" borderId="2" xfId="1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5" xfId="1" applyFont="1" applyFill="1" applyBorder="1" applyAlignment="1">
      <alignment horizontal="left"/>
    </xf>
    <xf numFmtId="0" fontId="2" fillId="6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2" borderId="5" xfId="0" applyFont="1" applyFill="1" applyBorder="1"/>
    <xf numFmtId="0" fontId="3" fillId="0" borderId="5" xfId="0" applyFont="1" applyFill="1" applyBorder="1"/>
    <xf numFmtId="0" fontId="1" fillId="0" borderId="5" xfId="0" applyFont="1" applyBorder="1"/>
    <xf numFmtId="0" fontId="11" fillId="0" borderId="5" xfId="0" applyFont="1" applyBorder="1"/>
    <xf numFmtId="0" fontId="0" fillId="0" borderId="5" xfId="0" applyBorder="1"/>
    <xf numFmtId="0" fontId="9" fillId="0" borderId="5" xfId="1" applyFont="1" applyFill="1" applyBorder="1" applyAlignment="1">
      <alignment horizontal="left" wrapText="1"/>
    </xf>
    <xf numFmtId="0" fontId="1" fillId="0" borderId="5" xfId="0" applyNumberFormat="1" applyFont="1" applyFill="1" applyBorder="1" applyAlignment="1">
      <alignment horizontal="center"/>
    </xf>
    <xf numFmtId="0" fontId="1" fillId="0" borderId="5" xfId="0" applyNumberFormat="1" applyFont="1" applyBorder="1"/>
    <xf numFmtId="0" fontId="12" fillId="0" borderId="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2" fillId="0" borderId="5" xfId="0" applyFont="1" applyBorder="1"/>
    <xf numFmtId="0" fontId="0" fillId="0" borderId="5" xfId="0" applyFill="1" applyBorder="1"/>
    <xf numFmtId="0" fontId="4" fillId="0" borderId="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14" fillId="0" borderId="0" xfId="0" applyFont="1"/>
    <xf numFmtId="0" fontId="15" fillId="0" borderId="5" xfId="0" applyFont="1" applyFill="1" applyBorder="1"/>
    <xf numFmtId="0" fontId="15" fillId="2" borderId="5" xfId="0" applyFont="1" applyFill="1" applyBorder="1" applyAlignment="1">
      <alignment wrapText="1"/>
    </xf>
    <xf numFmtId="0" fontId="16" fillId="0" borderId="5" xfId="0" applyFont="1" applyFill="1" applyBorder="1" applyAlignment="1">
      <alignment horizontal="center"/>
    </xf>
    <xf numFmtId="0" fontId="15" fillId="2" borderId="5" xfId="0" applyFont="1" applyFill="1" applyBorder="1"/>
    <xf numFmtId="0" fontId="10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/>
    </xf>
    <xf numFmtId="0" fontId="15" fillId="2" borderId="5" xfId="0" applyFont="1" applyFill="1" applyBorder="1" applyAlignment="1"/>
    <xf numFmtId="0" fontId="1" fillId="2" borderId="5" xfId="0" applyFont="1" applyFill="1" applyBorder="1"/>
    <xf numFmtId="0" fontId="1" fillId="0" borderId="5" xfId="0" applyFont="1" applyFill="1" applyBorder="1"/>
    <xf numFmtId="0" fontId="1" fillId="0" borderId="6" xfId="0" applyFont="1" applyBorder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5" fillId="0" borderId="5" xfId="0" applyFont="1" applyFill="1" applyBorder="1" applyAlignment="1"/>
    <xf numFmtId="0" fontId="11" fillId="0" borderId="5" xfId="0" applyFont="1" applyFill="1" applyBorder="1" applyAlignment="1">
      <alignment horizontal="center"/>
    </xf>
    <xf numFmtId="0" fontId="6" fillId="0" borderId="5" xfId="2" applyFill="1" applyBorder="1"/>
    <xf numFmtId="0" fontId="7" fillId="0" borderId="0" xfId="0" applyFont="1"/>
    <xf numFmtId="0" fontId="17" fillId="5" borderId="2" xfId="0" applyFont="1" applyFill="1" applyBorder="1" applyAlignment="1">
      <alignment horizontal="center"/>
    </xf>
    <xf numFmtId="0" fontId="11" fillId="2" borderId="5" xfId="0" applyFont="1" applyFill="1" applyBorder="1"/>
    <xf numFmtId="0" fontId="7" fillId="5" borderId="2" xfId="0" applyFont="1" applyFill="1" applyBorder="1"/>
    <xf numFmtId="0" fontId="12" fillId="0" borderId="6" xfId="0" applyFont="1" applyFill="1" applyBorder="1" applyAlignment="1">
      <alignment horizontal="center"/>
    </xf>
    <xf numFmtId="0" fontId="15" fillId="5" borderId="2" xfId="0" applyFont="1" applyFill="1" applyBorder="1"/>
    <xf numFmtId="0" fontId="9" fillId="0" borderId="6" xfId="0" applyFont="1" applyFill="1" applyBorder="1" applyAlignment="1">
      <alignment horizontal="center"/>
    </xf>
    <xf numFmtId="0" fontId="9" fillId="0" borderId="5" xfId="0" applyFont="1" applyBorder="1"/>
    <xf numFmtId="0" fontId="18" fillId="0" borderId="5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5" fillId="0" borderId="5" xfId="0" applyFont="1" applyBorder="1"/>
    <xf numFmtId="0" fontId="4" fillId="7" borderId="5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20" fillId="2" borderId="5" xfId="0" applyFont="1" applyFill="1" applyBorder="1"/>
    <xf numFmtId="0" fontId="20" fillId="0" borderId="5" xfId="0" applyFont="1" applyFill="1" applyBorder="1"/>
    <xf numFmtId="0" fontId="21" fillId="0" borderId="5" xfId="0" applyFont="1" applyBorder="1"/>
    <xf numFmtId="0" fontId="7" fillId="2" borderId="5" xfId="0" applyFont="1" applyFill="1" applyBorder="1" applyAlignment="1"/>
    <xf numFmtId="0" fontId="4" fillId="5" borderId="5" xfId="0" applyFont="1" applyFill="1" applyBorder="1" applyAlignment="1">
      <alignment horizontal="center"/>
    </xf>
    <xf numFmtId="0" fontId="22" fillId="7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</cellXfs>
  <cellStyles count="3">
    <cellStyle name="Обычный" xfId="0" builtinId="0"/>
    <cellStyle name="Обычный_Лист1" xfId="1"/>
    <cellStyle name="Обычный_новая форма 1-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128"/>
  <sheetViews>
    <sheetView tabSelected="1" workbookViewId="0">
      <selection activeCell="B3" sqref="B3:B7"/>
    </sheetView>
  </sheetViews>
  <sheetFormatPr defaultRowHeight="15" x14ac:dyDescent="0.25"/>
  <cols>
    <col min="1" max="1" width="4.42578125" customWidth="1"/>
    <col min="2" max="2" width="40" bestFit="1" customWidth="1"/>
    <col min="3" max="3" width="9.42578125" customWidth="1"/>
    <col min="4" max="4" width="16" customWidth="1"/>
    <col min="6" max="6" width="18.85546875" bestFit="1" customWidth="1"/>
    <col min="7" max="7" width="11.42578125" customWidth="1"/>
    <col min="8" max="8" width="13.5703125" customWidth="1"/>
    <col min="9" max="9" width="9.140625" customWidth="1"/>
    <col min="10" max="10" width="12.5703125" customWidth="1"/>
    <col min="11" max="11" width="10.5703125" customWidth="1"/>
    <col min="12" max="12" width="15.42578125" customWidth="1"/>
    <col min="13" max="13" width="9.42578125" bestFit="1" customWidth="1"/>
    <col min="14" max="14" width="13.5703125" customWidth="1"/>
    <col min="15" max="15" width="7.85546875" customWidth="1"/>
    <col min="16" max="16" width="12.42578125" customWidth="1"/>
    <col min="17" max="17" width="9.140625" customWidth="1"/>
    <col min="18" max="18" width="13.5703125" customWidth="1"/>
    <col min="19" max="19" width="7.85546875" customWidth="1"/>
    <col min="20" max="20" width="11.5703125" customWidth="1"/>
    <col min="21" max="21" width="7.85546875" customWidth="1"/>
    <col min="22" max="22" width="13.5703125" customWidth="1"/>
    <col min="23" max="23" width="9" customWidth="1"/>
    <col min="24" max="24" width="11.7109375" customWidth="1"/>
    <col min="25" max="25" width="8.42578125" customWidth="1"/>
    <col min="26" max="26" width="12" customWidth="1"/>
    <col min="27" max="27" width="9.5703125" customWidth="1"/>
    <col min="28" max="28" width="13.42578125" customWidth="1"/>
    <col min="29" max="29" width="8.42578125" customWidth="1"/>
    <col min="30" max="30" width="11.42578125" customWidth="1"/>
    <col min="31" max="31" width="8" customWidth="1"/>
    <col min="32" max="32" width="11.42578125" customWidth="1"/>
    <col min="33" max="33" width="8.5703125" customWidth="1"/>
    <col min="34" max="34" width="11.42578125" customWidth="1"/>
    <col min="35" max="35" width="6.5703125" customWidth="1"/>
    <col min="36" max="36" width="11.5703125" customWidth="1"/>
    <col min="37" max="37" width="7.85546875" customWidth="1"/>
    <col min="38" max="38" width="13" customWidth="1"/>
    <col min="39" max="39" width="8" customWidth="1"/>
    <col min="40" max="40" width="13" customWidth="1"/>
    <col min="41" max="41" width="8.28515625" customWidth="1"/>
    <col min="42" max="42" width="13" customWidth="1"/>
    <col min="44" max="44" width="12.140625" customWidth="1"/>
    <col min="46" max="47" width="11.42578125" customWidth="1"/>
    <col min="48" max="48" width="12.140625" customWidth="1"/>
    <col min="49" max="49" width="11.42578125" customWidth="1"/>
    <col min="50" max="50" width="12.85546875" customWidth="1"/>
    <col min="60" max="60" width="12.140625" customWidth="1"/>
    <col min="68" max="68" width="9.140625" customWidth="1"/>
    <col min="69" max="69" width="12.5703125" customWidth="1"/>
    <col min="70" max="70" width="9.42578125" bestFit="1" customWidth="1"/>
    <col min="71" max="74" width="9.42578125" customWidth="1"/>
    <col min="124" max="124" width="10.140625" customWidth="1"/>
    <col min="126" max="130" width="10.85546875" customWidth="1"/>
    <col min="134" max="134" width="10.42578125" customWidth="1"/>
    <col min="135" max="135" width="8.28515625" customWidth="1"/>
    <col min="136" max="136" width="10.42578125" customWidth="1"/>
    <col min="137" max="137" width="8.42578125" customWidth="1"/>
    <col min="138" max="139" width="10.42578125" customWidth="1"/>
    <col min="140" max="140" width="12.42578125" customWidth="1"/>
    <col min="142" max="142" width="10.28515625" customWidth="1"/>
    <col min="143" max="143" width="9.5703125" customWidth="1"/>
    <col min="144" max="144" width="10.28515625" customWidth="1"/>
    <col min="145" max="145" width="9.42578125" customWidth="1"/>
    <col min="146" max="146" width="10.140625" customWidth="1"/>
    <col min="148" max="148" width="11.140625" customWidth="1"/>
    <col min="257" max="257" width="4.42578125" customWidth="1"/>
    <col min="258" max="258" width="40" bestFit="1" customWidth="1"/>
    <col min="259" max="259" width="9.42578125" customWidth="1"/>
    <col min="260" max="260" width="16" customWidth="1"/>
    <col min="262" max="262" width="12.5703125" customWidth="1"/>
    <col min="263" max="263" width="11.42578125" customWidth="1"/>
    <col min="264" max="264" width="12" customWidth="1"/>
    <col min="265" max="265" width="9.140625" customWidth="1"/>
    <col min="266" max="266" width="12.5703125" customWidth="1"/>
    <col min="267" max="267" width="10.5703125" customWidth="1"/>
    <col min="268" max="268" width="11.140625" customWidth="1"/>
    <col min="269" max="269" width="9.42578125" bestFit="1" customWidth="1"/>
    <col min="270" max="270" width="13.5703125" customWidth="1"/>
    <col min="271" max="271" width="7.85546875" customWidth="1"/>
    <col min="272" max="272" width="12.42578125" customWidth="1"/>
    <col min="273" max="273" width="9.140625" customWidth="1"/>
    <col min="274" max="274" width="13.5703125" customWidth="1"/>
    <col min="275" max="275" width="7.85546875" customWidth="1"/>
    <col min="276" max="276" width="11.5703125" customWidth="1"/>
    <col min="277" max="277" width="7.85546875" customWidth="1"/>
    <col min="278" max="278" width="13.5703125" customWidth="1"/>
    <col min="279" max="279" width="9" customWidth="1"/>
    <col min="280" max="280" width="11.7109375" customWidth="1"/>
    <col min="281" max="281" width="8.42578125" customWidth="1"/>
    <col min="282" max="282" width="12" customWidth="1"/>
    <col min="283" max="283" width="9.5703125" customWidth="1"/>
    <col min="284" max="284" width="13.42578125" customWidth="1"/>
    <col min="285" max="285" width="8.42578125" customWidth="1"/>
    <col min="286" max="286" width="11.42578125" customWidth="1"/>
    <col min="287" max="287" width="8" customWidth="1"/>
    <col min="288" max="288" width="11.42578125" customWidth="1"/>
    <col min="289" max="289" width="8.5703125" customWidth="1"/>
    <col min="290" max="290" width="11.42578125" customWidth="1"/>
    <col min="291" max="291" width="6.5703125" customWidth="1"/>
    <col min="292" max="292" width="11.5703125" customWidth="1"/>
    <col min="293" max="293" width="7.85546875" customWidth="1"/>
    <col min="294" max="294" width="13" customWidth="1"/>
    <col min="295" max="295" width="8" customWidth="1"/>
    <col min="296" max="296" width="13" customWidth="1"/>
    <col min="297" max="297" width="8.28515625" customWidth="1"/>
    <col min="298" max="298" width="13" customWidth="1"/>
    <col min="300" max="300" width="12.140625" customWidth="1"/>
    <col min="302" max="303" width="11.42578125" customWidth="1"/>
    <col min="304" max="304" width="12.140625" customWidth="1"/>
    <col min="305" max="305" width="11.42578125" customWidth="1"/>
    <col min="306" max="306" width="12.85546875" customWidth="1"/>
    <col min="316" max="316" width="12.140625" customWidth="1"/>
    <col min="324" max="324" width="9.140625" customWidth="1"/>
    <col min="325" max="325" width="12.5703125" customWidth="1"/>
    <col min="326" max="326" width="9.42578125" bestFit="1" customWidth="1"/>
    <col min="327" max="330" width="9.42578125" customWidth="1"/>
    <col min="380" max="380" width="10.140625" customWidth="1"/>
    <col min="382" max="386" width="10.85546875" customWidth="1"/>
    <col min="390" max="390" width="10.42578125" customWidth="1"/>
    <col min="391" max="391" width="8.28515625" customWidth="1"/>
    <col min="392" max="392" width="10.42578125" customWidth="1"/>
    <col min="393" max="393" width="8.42578125" customWidth="1"/>
    <col min="394" max="395" width="10.42578125" customWidth="1"/>
    <col min="396" max="396" width="12.42578125" customWidth="1"/>
    <col min="398" max="398" width="10.28515625" customWidth="1"/>
    <col min="399" max="399" width="9.5703125" customWidth="1"/>
    <col min="400" max="400" width="10.28515625" customWidth="1"/>
    <col min="401" max="401" width="9.42578125" customWidth="1"/>
    <col min="402" max="402" width="10.140625" customWidth="1"/>
    <col min="404" max="404" width="11.140625" customWidth="1"/>
    <col min="513" max="513" width="4.42578125" customWidth="1"/>
    <col min="514" max="514" width="40" bestFit="1" customWidth="1"/>
    <col min="515" max="515" width="9.42578125" customWidth="1"/>
    <col min="516" max="516" width="16" customWidth="1"/>
    <col min="518" max="518" width="12.5703125" customWidth="1"/>
    <col min="519" max="519" width="11.42578125" customWidth="1"/>
    <col min="520" max="520" width="12" customWidth="1"/>
    <col min="521" max="521" width="9.140625" customWidth="1"/>
    <col min="522" max="522" width="12.5703125" customWidth="1"/>
    <col min="523" max="523" width="10.5703125" customWidth="1"/>
    <col min="524" max="524" width="11.140625" customWidth="1"/>
    <col min="525" max="525" width="9.42578125" bestFit="1" customWidth="1"/>
    <col min="526" max="526" width="13.5703125" customWidth="1"/>
    <col min="527" max="527" width="7.85546875" customWidth="1"/>
    <col min="528" max="528" width="12.42578125" customWidth="1"/>
    <col min="529" max="529" width="9.140625" customWidth="1"/>
    <col min="530" max="530" width="13.5703125" customWidth="1"/>
    <col min="531" max="531" width="7.85546875" customWidth="1"/>
    <col min="532" max="532" width="11.5703125" customWidth="1"/>
    <col min="533" max="533" width="7.85546875" customWidth="1"/>
    <col min="534" max="534" width="13.5703125" customWidth="1"/>
    <col min="535" max="535" width="9" customWidth="1"/>
    <col min="536" max="536" width="11.7109375" customWidth="1"/>
    <col min="537" max="537" width="8.42578125" customWidth="1"/>
    <col min="538" max="538" width="12" customWidth="1"/>
    <col min="539" max="539" width="9.5703125" customWidth="1"/>
    <col min="540" max="540" width="13.42578125" customWidth="1"/>
    <col min="541" max="541" width="8.42578125" customWidth="1"/>
    <col min="542" max="542" width="11.42578125" customWidth="1"/>
    <col min="543" max="543" width="8" customWidth="1"/>
    <col min="544" max="544" width="11.42578125" customWidth="1"/>
    <col min="545" max="545" width="8.5703125" customWidth="1"/>
    <col min="546" max="546" width="11.42578125" customWidth="1"/>
    <col min="547" max="547" width="6.5703125" customWidth="1"/>
    <col min="548" max="548" width="11.5703125" customWidth="1"/>
    <col min="549" max="549" width="7.85546875" customWidth="1"/>
    <col min="550" max="550" width="13" customWidth="1"/>
    <col min="551" max="551" width="8" customWidth="1"/>
    <col min="552" max="552" width="13" customWidth="1"/>
    <col min="553" max="553" width="8.28515625" customWidth="1"/>
    <col min="554" max="554" width="13" customWidth="1"/>
    <col min="556" max="556" width="12.140625" customWidth="1"/>
    <col min="558" max="559" width="11.42578125" customWidth="1"/>
    <col min="560" max="560" width="12.140625" customWidth="1"/>
    <col min="561" max="561" width="11.42578125" customWidth="1"/>
    <col min="562" max="562" width="12.85546875" customWidth="1"/>
    <col min="572" max="572" width="12.140625" customWidth="1"/>
    <col min="580" max="580" width="9.140625" customWidth="1"/>
    <col min="581" max="581" width="12.5703125" customWidth="1"/>
    <col min="582" max="582" width="9.42578125" bestFit="1" customWidth="1"/>
    <col min="583" max="586" width="9.42578125" customWidth="1"/>
    <col min="636" max="636" width="10.140625" customWidth="1"/>
    <col min="638" max="642" width="10.85546875" customWidth="1"/>
    <col min="646" max="646" width="10.42578125" customWidth="1"/>
    <col min="647" max="647" width="8.28515625" customWidth="1"/>
    <col min="648" max="648" width="10.42578125" customWidth="1"/>
    <col min="649" max="649" width="8.42578125" customWidth="1"/>
    <col min="650" max="651" width="10.42578125" customWidth="1"/>
    <col min="652" max="652" width="12.42578125" customWidth="1"/>
    <col min="654" max="654" width="10.28515625" customWidth="1"/>
    <col min="655" max="655" width="9.5703125" customWidth="1"/>
    <col min="656" max="656" width="10.28515625" customWidth="1"/>
    <col min="657" max="657" width="9.42578125" customWidth="1"/>
    <col min="658" max="658" width="10.140625" customWidth="1"/>
    <col min="660" max="660" width="11.140625" customWidth="1"/>
    <col min="769" max="769" width="4.42578125" customWidth="1"/>
    <col min="770" max="770" width="40" bestFit="1" customWidth="1"/>
    <col min="771" max="771" width="9.42578125" customWidth="1"/>
    <col min="772" max="772" width="16" customWidth="1"/>
    <col min="774" max="774" width="12.5703125" customWidth="1"/>
    <col min="775" max="775" width="11.42578125" customWidth="1"/>
    <col min="776" max="776" width="12" customWidth="1"/>
    <col min="777" max="777" width="9.140625" customWidth="1"/>
    <col min="778" max="778" width="12.5703125" customWidth="1"/>
    <col min="779" max="779" width="10.5703125" customWidth="1"/>
    <col min="780" max="780" width="11.140625" customWidth="1"/>
    <col min="781" max="781" width="9.42578125" bestFit="1" customWidth="1"/>
    <col min="782" max="782" width="13.5703125" customWidth="1"/>
    <col min="783" max="783" width="7.85546875" customWidth="1"/>
    <col min="784" max="784" width="12.42578125" customWidth="1"/>
    <col min="785" max="785" width="9.140625" customWidth="1"/>
    <col min="786" max="786" width="13.5703125" customWidth="1"/>
    <col min="787" max="787" width="7.85546875" customWidth="1"/>
    <col min="788" max="788" width="11.5703125" customWidth="1"/>
    <col min="789" max="789" width="7.85546875" customWidth="1"/>
    <col min="790" max="790" width="13.5703125" customWidth="1"/>
    <col min="791" max="791" width="9" customWidth="1"/>
    <col min="792" max="792" width="11.7109375" customWidth="1"/>
    <col min="793" max="793" width="8.42578125" customWidth="1"/>
    <col min="794" max="794" width="12" customWidth="1"/>
    <col min="795" max="795" width="9.5703125" customWidth="1"/>
    <col min="796" max="796" width="13.42578125" customWidth="1"/>
    <col min="797" max="797" width="8.42578125" customWidth="1"/>
    <col min="798" max="798" width="11.42578125" customWidth="1"/>
    <col min="799" max="799" width="8" customWidth="1"/>
    <col min="800" max="800" width="11.42578125" customWidth="1"/>
    <col min="801" max="801" width="8.5703125" customWidth="1"/>
    <col min="802" max="802" width="11.42578125" customWidth="1"/>
    <col min="803" max="803" width="6.5703125" customWidth="1"/>
    <col min="804" max="804" width="11.5703125" customWidth="1"/>
    <col min="805" max="805" width="7.85546875" customWidth="1"/>
    <col min="806" max="806" width="13" customWidth="1"/>
    <col min="807" max="807" width="8" customWidth="1"/>
    <col min="808" max="808" width="13" customWidth="1"/>
    <col min="809" max="809" width="8.28515625" customWidth="1"/>
    <col min="810" max="810" width="13" customWidth="1"/>
    <col min="812" max="812" width="12.140625" customWidth="1"/>
    <col min="814" max="815" width="11.42578125" customWidth="1"/>
    <col min="816" max="816" width="12.140625" customWidth="1"/>
    <col min="817" max="817" width="11.42578125" customWidth="1"/>
    <col min="818" max="818" width="12.85546875" customWidth="1"/>
    <col min="828" max="828" width="12.140625" customWidth="1"/>
    <col min="836" max="836" width="9.140625" customWidth="1"/>
    <col min="837" max="837" width="12.5703125" customWidth="1"/>
    <col min="838" max="838" width="9.42578125" bestFit="1" customWidth="1"/>
    <col min="839" max="842" width="9.42578125" customWidth="1"/>
    <col min="892" max="892" width="10.140625" customWidth="1"/>
    <col min="894" max="898" width="10.85546875" customWidth="1"/>
    <col min="902" max="902" width="10.42578125" customWidth="1"/>
    <col min="903" max="903" width="8.28515625" customWidth="1"/>
    <col min="904" max="904" width="10.42578125" customWidth="1"/>
    <col min="905" max="905" width="8.42578125" customWidth="1"/>
    <col min="906" max="907" width="10.42578125" customWidth="1"/>
    <col min="908" max="908" width="12.42578125" customWidth="1"/>
    <col min="910" max="910" width="10.28515625" customWidth="1"/>
    <col min="911" max="911" width="9.5703125" customWidth="1"/>
    <col min="912" max="912" width="10.28515625" customWidth="1"/>
    <col min="913" max="913" width="9.42578125" customWidth="1"/>
    <col min="914" max="914" width="10.140625" customWidth="1"/>
    <col min="916" max="916" width="11.140625" customWidth="1"/>
    <col min="1025" max="1025" width="4.42578125" customWidth="1"/>
    <col min="1026" max="1026" width="40" bestFit="1" customWidth="1"/>
    <col min="1027" max="1027" width="9.42578125" customWidth="1"/>
    <col min="1028" max="1028" width="16" customWidth="1"/>
    <col min="1030" max="1030" width="12.5703125" customWidth="1"/>
    <col min="1031" max="1031" width="11.42578125" customWidth="1"/>
    <col min="1032" max="1032" width="12" customWidth="1"/>
    <col min="1033" max="1033" width="9.140625" customWidth="1"/>
    <col min="1034" max="1034" width="12.5703125" customWidth="1"/>
    <col min="1035" max="1035" width="10.5703125" customWidth="1"/>
    <col min="1036" max="1036" width="11.140625" customWidth="1"/>
    <col min="1037" max="1037" width="9.42578125" bestFit="1" customWidth="1"/>
    <col min="1038" max="1038" width="13.5703125" customWidth="1"/>
    <col min="1039" max="1039" width="7.85546875" customWidth="1"/>
    <col min="1040" max="1040" width="12.42578125" customWidth="1"/>
    <col min="1041" max="1041" width="9.140625" customWidth="1"/>
    <col min="1042" max="1042" width="13.5703125" customWidth="1"/>
    <col min="1043" max="1043" width="7.85546875" customWidth="1"/>
    <col min="1044" max="1044" width="11.5703125" customWidth="1"/>
    <col min="1045" max="1045" width="7.85546875" customWidth="1"/>
    <col min="1046" max="1046" width="13.5703125" customWidth="1"/>
    <col min="1047" max="1047" width="9" customWidth="1"/>
    <col min="1048" max="1048" width="11.7109375" customWidth="1"/>
    <col min="1049" max="1049" width="8.42578125" customWidth="1"/>
    <col min="1050" max="1050" width="12" customWidth="1"/>
    <col min="1051" max="1051" width="9.5703125" customWidth="1"/>
    <col min="1052" max="1052" width="13.42578125" customWidth="1"/>
    <col min="1053" max="1053" width="8.42578125" customWidth="1"/>
    <col min="1054" max="1054" width="11.42578125" customWidth="1"/>
    <col min="1055" max="1055" width="8" customWidth="1"/>
    <col min="1056" max="1056" width="11.42578125" customWidth="1"/>
    <col min="1057" max="1057" width="8.5703125" customWidth="1"/>
    <col min="1058" max="1058" width="11.42578125" customWidth="1"/>
    <col min="1059" max="1059" width="6.5703125" customWidth="1"/>
    <col min="1060" max="1060" width="11.5703125" customWidth="1"/>
    <col min="1061" max="1061" width="7.85546875" customWidth="1"/>
    <col min="1062" max="1062" width="13" customWidth="1"/>
    <col min="1063" max="1063" width="8" customWidth="1"/>
    <col min="1064" max="1064" width="13" customWidth="1"/>
    <col min="1065" max="1065" width="8.28515625" customWidth="1"/>
    <col min="1066" max="1066" width="13" customWidth="1"/>
    <col min="1068" max="1068" width="12.140625" customWidth="1"/>
    <col min="1070" max="1071" width="11.42578125" customWidth="1"/>
    <col min="1072" max="1072" width="12.140625" customWidth="1"/>
    <col min="1073" max="1073" width="11.42578125" customWidth="1"/>
    <col min="1074" max="1074" width="12.85546875" customWidth="1"/>
    <col min="1084" max="1084" width="12.140625" customWidth="1"/>
    <col min="1092" max="1092" width="9.140625" customWidth="1"/>
    <col min="1093" max="1093" width="12.5703125" customWidth="1"/>
    <col min="1094" max="1094" width="9.42578125" bestFit="1" customWidth="1"/>
    <col min="1095" max="1098" width="9.42578125" customWidth="1"/>
    <col min="1148" max="1148" width="10.140625" customWidth="1"/>
    <col min="1150" max="1154" width="10.85546875" customWidth="1"/>
    <col min="1158" max="1158" width="10.42578125" customWidth="1"/>
    <col min="1159" max="1159" width="8.28515625" customWidth="1"/>
    <col min="1160" max="1160" width="10.42578125" customWidth="1"/>
    <col min="1161" max="1161" width="8.42578125" customWidth="1"/>
    <col min="1162" max="1163" width="10.42578125" customWidth="1"/>
    <col min="1164" max="1164" width="12.42578125" customWidth="1"/>
    <col min="1166" max="1166" width="10.28515625" customWidth="1"/>
    <col min="1167" max="1167" width="9.5703125" customWidth="1"/>
    <col min="1168" max="1168" width="10.28515625" customWidth="1"/>
    <col min="1169" max="1169" width="9.42578125" customWidth="1"/>
    <col min="1170" max="1170" width="10.140625" customWidth="1"/>
    <col min="1172" max="1172" width="11.140625" customWidth="1"/>
    <col min="1281" max="1281" width="4.42578125" customWidth="1"/>
    <col min="1282" max="1282" width="40" bestFit="1" customWidth="1"/>
    <col min="1283" max="1283" width="9.42578125" customWidth="1"/>
    <col min="1284" max="1284" width="16" customWidth="1"/>
    <col min="1286" max="1286" width="12.5703125" customWidth="1"/>
    <col min="1287" max="1287" width="11.42578125" customWidth="1"/>
    <col min="1288" max="1288" width="12" customWidth="1"/>
    <col min="1289" max="1289" width="9.140625" customWidth="1"/>
    <col min="1290" max="1290" width="12.5703125" customWidth="1"/>
    <col min="1291" max="1291" width="10.5703125" customWidth="1"/>
    <col min="1292" max="1292" width="11.140625" customWidth="1"/>
    <col min="1293" max="1293" width="9.42578125" bestFit="1" customWidth="1"/>
    <col min="1294" max="1294" width="13.5703125" customWidth="1"/>
    <col min="1295" max="1295" width="7.85546875" customWidth="1"/>
    <col min="1296" max="1296" width="12.42578125" customWidth="1"/>
    <col min="1297" max="1297" width="9.140625" customWidth="1"/>
    <col min="1298" max="1298" width="13.5703125" customWidth="1"/>
    <col min="1299" max="1299" width="7.85546875" customWidth="1"/>
    <col min="1300" max="1300" width="11.5703125" customWidth="1"/>
    <col min="1301" max="1301" width="7.85546875" customWidth="1"/>
    <col min="1302" max="1302" width="13.5703125" customWidth="1"/>
    <col min="1303" max="1303" width="9" customWidth="1"/>
    <col min="1304" max="1304" width="11.7109375" customWidth="1"/>
    <col min="1305" max="1305" width="8.42578125" customWidth="1"/>
    <col min="1306" max="1306" width="12" customWidth="1"/>
    <col min="1307" max="1307" width="9.5703125" customWidth="1"/>
    <col min="1308" max="1308" width="13.42578125" customWidth="1"/>
    <col min="1309" max="1309" width="8.42578125" customWidth="1"/>
    <col min="1310" max="1310" width="11.42578125" customWidth="1"/>
    <col min="1311" max="1311" width="8" customWidth="1"/>
    <col min="1312" max="1312" width="11.42578125" customWidth="1"/>
    <col min="1313" max="1313" width="8.5703125" customWidth="1"/>
    <col min="1314" max="1314" width="11.42578125" customWidth="1"/>
    <col min="1315" max="1315" width="6.5703125" customWidth="1"/>
    <col min="1316" max="1316" width="11.5703125" customWidth="1"/>
    <col min="1317" max="1317" width="7.85546875" customWidth="1"/>
    <col min="1318" max="1318" width="13" customWidth="1"/>
    <col min="1319" max="1319" width="8" customWidth="1"/>
    <col min="1320" max="1320" width="13" customWidth="1"/>
    <col min="1321" max="1321" width="8.28515625" customWidth="1"/>
    <col min="1322" max="1322" width="13" customWidth="1"/>
    <col min="1324" max="1324" width="12.140625" customWidth="1"/>
    <col min="1326" max="1327" width="11.42578125" customWidth="1"/>
    <col min="1328" max="1328" width="12.140625" customWidth="1"/>
    <col min="1329" max="1329" width="11.42578125" customWidth="1"/>
    <col min="1330" max="1330" width="12.85546875" customWidth="1"/>
    <col min="1340" max="1340" width="12.140625" customWidth="1"/>
    <col min="1348" max="1348" width="9.140625" customWidth="1"/>
    <col min="1349" max="1349" width="12.5703125" customWidth="1"/>
    <col min="1350" max="1350" width="9.42578125" bestFit="1" customWidth="1"/>
    <col min="1351" max="1354" width="9.42578125" customWidth="1"/>
    <col min="1404" max="1404" width="10.140625" customWidth="1"/>
    <col min="1406" max="1410" width="10.85546875" customWidth="1"/>
    <col min="1414" max="1414" width="10.42578125" customWidth="1"/>
    <col min="1415" max="1415" width="8.28515625" customWidth="1"/>
    <col min="1416" max="1416" width="10.42578125" customWidth="1"/>
    <col min="1417" max="1417" width="8.42578125" customWidth="1"/>
    <col min="1418" max="1419" width="10.42578125" customWidth="1"/>
    <col min="1420" max="1420" width="12.42578125" customWidth="1"/>
    <col min="1422" max="1422" width="10.28515625" customWidth="1"/>
    <col min="1423" max="1423" width="9.5703125" customWidth="1"/>
    <col min="1424" max="1424" width="10.28515625" customWidth="1"/>
    <col min="1425" max="1425" width="9.42578125" customWidth="1"/>
    <col min="1426" max="1426" width="10.140625" customWidth="1"/>
    <col min="1428" max="1428" width="11.140625" customWidth="1"/>
    <col min="1537" max="1537" width="4.42578125" customWidth="1"/>
    <col min="1538" max="1538" width="40" bestFit="1" customWidth="1"/>
    <col min="1539" max="1539" width="9.42578125" customWidth="1"/>
    <col min="1540" max="1540" width="16" customWidth="1"/>
    <col min="1542" max="1542" width="12.5703125" customWidth="1"/>
    <col min="1543" max="1543" width="11.42578125" customWidth="1"/>
    <col min="1544" max="1544" width="12" customWidth="1"/>
    <col min="1545" max="1545" width="9.140625" customWidth="1"/>
    <col min="1546" max="1546" width="12.5703125" customWidth="1"/>
    <col min="1547" max="1547" width="10.5703125" customWidth="1"/>
    <col min="1548" max="1548" width="11.140625" customWidth="1"/>
    <col min="1549" max="1549" width="9.42578125" bestFit="1" customWidth="1"/>
    <col min="1550" max="1550" width="13.5703125" customWidth="1"/>
    <col min="1551" max="1551" width="7.85546875" customWidth="1"/>
    <col min="1552" max="1552" width="12.42578125" customWidth="1"/>
    <col min="1553" max="1553" width="9.140625" customWidth="1"/>
    <col min="1554" max="1554" width="13.5703125" customWidth="1"/>
    <col min="1555" max="1555" width="7.85546875" customWidth="1"/>
    <col min="1556" max="1556" width="11.5703125" customWidth="1"/>
    <col min="1557" max="1557" width="7.85546875" customWidth="1"/>
    <col min="1558" max="1558" width="13.5703125" customWidth="1"/>
    <col min="1559" max="1559" width="9" customWidth="1"/>
    <col min="1560" max="1560" width="11.7109375" customWidth="1"/>
    <col min="1561" max="1561" width="8.42578125" customWidth="1"/>
    <col min="1562" max="1562" width="12" customWidth="1"/>
    <col min="1563" max="1563" width="9.5703125" customWidth="1"/>
    <col min="1564" max="1564" width="13.42578125" customWidth="1"/>
    <col min="1565" max="1565" width="8.42578125" customWidth="1"/>
    <col min="1566" max="1566" width="11.42578125" customWidth="1"/>
    <col min="1567" max="1567" width="8" customWidth="1"/>
    <col min="1568" max="1568" width="11.42578125" customWidth="1"/>
    <col min="1569" max="1569" width="8.5703125" customWidth="1"/>
    <col min="1570" max="1570" width="11.42578125" customWidth="1"/>
    <col min="1571" max="1571" width="6.5703125" customWidth="1"/>
    <col min="1572" max="1572" width="11.5703125" customWidth="1"/>
    <col min="1573" max="1573" width="7.85546875" customWidth="1"/>
    <col min="1574" max="1574" width="13" customWidth="1"/>
    <col min="1575" max="1575" width="8" customWidth="1"/>
    <col min="1576" max="1576" width="13" customWidth="1"/>
    <col min="1577" max="1577" width="8.28515625" customWidth="1"/>
    <col min="1578" max="1578" width="13" customWidth="1"/>
    <col min="1580" max="1580" width="12.140625" customWidth="1"/>
    <col min="1582" max="1583" width="11.42578125" customWidth="1"/>
    <col min="1584" max="1584" width="12.140625" customWidth="1"/>
    <col min="1585" max="1585" width="11.42578125" customWidth="1"/>
    <col min="1586" max="1586" width="12.85546875" customWidth="1"/>
    <col min="1596" max="1596" width="12.140625" customWidth="1"/>
    <col min="1604" max="1604" width="9.140625" customWidth="1"/>
    <col min="1605" max="1605" width="12.5703125" customWidth="1"/>
    <col min="1606" max="1606" width="9.42578125" bestFit="1" customWidth="1"/>
    <col min="1607" max="1610" width="9.42578125" customWidth="1"/>
    <col min="1660" max="1660" width="10.140625" customWidth="1"/>
    <col min="1662" max="1666" width="10.85546875" customWidth="1"/>
    <col min="1670" max="1670" width="10.42578125" customWidth="1"/>
    <col min="1671" max="1671" width="8.28515625" customWidth="1"/>
    <col min="1672" max="1672" width="10.42578125" customWidth="1"/>
    <col min="1673" max="1673" width="8.42578125" customWidth="1"/>
    <col min="1674" max="1675" width="10.42578125" customWidth="1"/>
    <col min="1676" max="1676" width="12.42578125" customWidth="1"/>
    <col min="1678" max="1678" width="10.28515625" customWidth="1"/>
    <col min="1679" max="1679" width="9.5703125" customWidth="1"/>
    <col min="1680" max="1680" width="10.28515625" customWidth="1"/>
    <col min="1681" max="1681" width="9.42578125" customWidth="1"/>
    <col min="1682" max="1682" width="10.140625" customWidth="1"/>
    <col min="1684" max="1684" width="11.140625" customWidth="1"/>
    <col min="1793" max="1793" width="4.42578125" customWidth="1"/>
    <col min="1794" max="1794" width="40" bestFit="1" customWidth="1"/>
    <col min="1795" max="1795" width="9.42578125" customWidth="1"/>
    <col min="1796" max="1796" width="16" customWidth="1"/>
    <col min="1798" max="1798" width="12.5703125" customWidth="1"/>
    <col min="1799" max="1799" width="11.42578125" customWidth="1"/>
    <col min="1800" max="1800" width="12" customWidth="1"/>
    <col min="1801" max="1801" width="9.140625" customWidth="1"/>
    <col min="1802" max="1802" width="12.5703125" customWidth="1"/>
    <col min="1803" max="1803" width="10.5703125" customWidth="1"/>
    <col min="1804" max="1804" width="11.140625" customWidth="1"/>
    <col min="1805" max="1805" width="9.42578125" bestFit="1" customWidth="1"/>
    <col min="1806" max="1806" width="13.5703125" customWidth="1"/>
    <col min="1807" max="1807" width="7.85546875" customWidth="1"/>
    <col min="1808" max="1808" width="12.42578125" customWidth="1"/>
    <col min="1809" max="1809" width="9.140625" customWidth="1"/>
    <col min="1810" max="1810" width="13.5703125" customWidth="1"/>
    <col min="1811" max="1811" width="7.85546875" customWidth="1"/>
    <col min="1812" max="1812" width="11.5703125" customWidth="1"/>
    <col min="1813" max="1813" width="7.85546875" customWidth="1"/>
    <col min="1814" max="1814" width="13.5703125" customWidth="1"/>
    <col min="1815" max="1815" width="9" customWidth="1"/>
    <col min="1816" max="1816" width="11.7109375" customWidth="1"/>
    <col min="1817" max="1817" width="8.42578125" customWidth="1"/>
    <col min="1818" max="1818" width="12" customWidth="1"/>
    <col min="1819" max="1819" width="9.5703125" customWidth="1"/>
    <col min="1820" max="1820" width="13.42578125" customWidth="1"/>
    <col min="1821" max="1821" width="8.42578125" customWidth="1"/>
    <col min="1822" max="1822" width="11.42578125" customWidth="1"/>
    <col min="1823" max="1823" width="8" customWidth="1"/>
    <col min="1824" max="1824" width="11.42578125" customWidth="1"/>
    <col min="1825" max="1825" width="8.5703125" customWidth="1"/>
    <col min="1826" max="1826" width="11.42578125" customWidth="1"/>
    <col min="1827" max="1827" width="6.5703125" customWidth="1"/>
    <col min="1828" max="1828" width="11.5703125" customWidth="1"/>
    <col min="1829" max="1829" width="7.85546875" customWidth="1"/>
    <col min="1830" max="1830" width="13" customWidth="1"/>
    <col min="1831" max="1831" width="8" customWidth="1"/>
    <col min="1832" max="1832" width="13" customWidth="1"/>
    <col min="1833" max="1833" width="8.28515625" customWidth="1"/>
    <col min="1834" max="1834" width="13" customWidth="1"/>
    <col min="1836" max="1836" width="12.140625" customWidth="1"/>
    <col min="1838" max="1839" width="11.42578125" customWidth="1"/>
    <col min="1840" max="1840" width="12.140625" customWidth="1"/>
    <col min="1841" max="1841" width="11.42578125" customWidth="1"/>
    <col min="1842" max="1842" width="12.85546875" customWidth="1"/>
    <col min="1852" max="1852" width="12.140625" customWidth="1"/>
    <col min="1860" max="1860" width="9.140625" customWidth="1"/>
    <col min="1861" max="1861" width="12.5703125" customWidth="1"/>
    <col min="1862" max="1862" width="9.42578125" bestFit="1" customWidth="1"/>
    <col min="1863" max="1866" width="9.42578125" customWidth="1"/>
    <col min="1916" max="1916" width="10.140625" customWidth="1"/>
    <col min="1918" max="1922" width="10.85546875" customWidth="1"/>
    <col min="1926" max="1926" width="10.42578125" customWidth="1"/>
    <col min="1927" max="1927" width="8.28515625" customWidth="1"/>
    <col min="1928" max="1928" width="10.42578125" customWidth="1"/>
    <col min="1929" max="1929" width="8.42578125" customWidth="1"/>
    <col min="1930" max="1931" width="10.42578125" customWidth="1"/>
    <col min="1932" max="1932" width="12.42578125" customWidth="1"/>
    <col min="1934" max="1934" width="10.28515625" customWidth="1"/>
    <col min="1935" max="1935" width="9.5703125" customWidth="1"/>
    <col min="1936" max="1936" width="10.28515625" customWidth="1"/>
    <col min="1937" max="1937" width="9.42578125" customWidth="1"/>
    <col min="1938" max="1938" width="10.140625" customWidth="1"/>
    <col min="1940" max="1940" width="11.140625" customWidth="1"/>
    <col min="2049" max="2049" width="4.42578125" customWidth="1"/>
    <col min="2050" max="2050" width="40" bestFit="1" customWidth="1"/>
    <col min="2051" max="2051" width="9.42578125" customWidth="1"/>
    <col min="2052" max="2052" width="16" customWidth="1"/>
    <col min="2054" max="2054" width="12.5703125" customWidth="1"/>
    <col min="2055" max="2055" width="11.42578125" customWidth="1"/>
    <col min="2056" max="2056" width="12" customWidth="1"/>
    <col min="2057" max="2057" width="9.140625" customWidth="1"/>
    <col min="2058" max="2058" width="12.5703125" customWidth="1"/>
    <col min="2059" max="2059" width="10.5703125" customWidth="1"/>
    <col min="2060" max="2060" width="11.140625" customWidth="1"/>
    <col min="2061" max="2061" width="9.42578125" bestFit="1" customWidth="1"/>
    <col min="2062" max="2062" width="13.5703125" customWidth="1"/>
    <col min="2063" max="2063" width="7.85546875" customWidth="1"/>
    <col min="2064" max="2064" width="12.42578125" customWidth="1"/>
    <col min="2065" max="2065" width="9.140625" customWidth="1"/>
    <col min="2066" max="2066" width="13.5703125" customWidth="1"/>
    <col min="2067" max="2067" width="7.85546875" customWidth="1"/>
    <col min="2068" max="2068" width="11.5703125" customWidth="1"/>
    <col min="2069" max="2069" width="7.85546875" customWidth="1"/>
    <col min="2070" max="2070" width="13.5703125" customWidth="1"/>
    <col min="2071" max="2071" width="9" customWidth="1"/>
    <col min="2072" max="2072" width="11.7109375" customWidth="1"/>
    <col min="2073" max="2073" width="8.42578125" customWidth="1"/>
    <col min="2074" max="2074" width="12" customWidth="1"/>
    <col min="2075" max="2075" width="9.5703125" customWidth="1"/>
    <col min="2076" max="2076" width="13.42578125" customWidth="1"/>
    <col min="2077" max="2077" width="8.42578125" customWidth="1"/>
    <col min="2078" max="2078" width="11.42578125" customWidth="1"/>
    <col min="2079" max="2079" width="8" customWidth="1"/>
    <col min="2080" max="2080" width="11.42578125" customWidth="1"/>
    <col min="2081" max="2081" width="8.5703125" customWidth="1"/>
    <col min="2082" max="2082" width="11.42578125" customWidth="1"/>
    <col min="2083" max="2083" width="6.5703125" customWidth="1"/>
    <col min="2084" max="2084" width="11.5703125" customWidth="1"/>
    <col min="2085" max="2085" width="7.85546875" customWidth="1"/>
    <col min="2086" max="2086" width="13" customWidth="1"/>
    <col min="2087" max="2087" width="8" customWidth="1"/>
    <col min="2088" max="2088" width="13" customWidth="1"/>
    <col min="2089" max="2089" width="8.28515625" customWidth="1"/>
    <col min="2090" max="2090" width="13" customWidth="1"/>
    <col min="2092" max="2092" width="12.140625" customWidth="1"/>
    <col min="2094" max="2095" width="11.42578125" customWidth="1"/>
    <col min="2096" max="2096" width="12.140625" customWidth="1"/>
    <col min="2097" max="2097" width="11.42578125" customWidth="1"/>
    <col min="2098" max="2098" width="12.85546875" customWidth="1"/>
    <col min="2108" max="2108" width="12.140625" customWidth="1"/>
    <col min="2116" max="2116" width="9.140625" customWidth="1"/>
    <col min="2117" max="2117" width="12.5703125" customWidth="1"/>
    <col min="2118" max="2118" width="9.42578125" bestFit="1" customWidth="1"/>
    <col min="2119" max="2122" width="9.42578125" customWidth="1"/>
    <col min="2172" max="2172" width="10.140625" customWidth="1"/>
    <col min="2174" max="2178" width="10.85546875" customWidth="1"/>
    <col min="2182" max="2182" width="10.42578125" customWidth="1"/>
    <col min="2183" max="2183" width="8.28515625" customWidth="1"/>
    <col min="2184" max="2184" width="10.42578125" customWidth="1"/>
    <col min="2185" max="2185" width="8.42578125" customWidth="1"/>
    <col min="2186" max="2187" width="10.42578125" customWidth="1"/>
    <col min="2188" max="2188" width="12.42578125" customWidth="1"/>
    <col min="2190" max="2190" width="10.28515625" customWidth="1"/>
    <col min="2191" max="2191" width="9.5703125" customWidth="1"/>
    <col min="2192" max="2192" width="10.28515625" customWidth="1"/>
    <col min="2193" max="2193" width="9.42578125" customWidth="1"/>
    <col min="2194" max="2194" width="10.140625" customWidth="1"/>
    <col min="2196" max="2196" width="11.140625" customWidth="1"/>
    <col min="2305" max="2305" width="4.42578125" customWidth="1"/>
    <col min="2306" max="2306" width="40" bestFit="1" customWidth="1"/>
    <col min="2307" max="2307" width="9.42578125" customWidth="1"/>
    <col min="2308" max="2308" width="16" customWidth="1"/>
    <col min="2310" max="2310" width="12.5703125" customWidth="1"/>
    <col min="2311" max="2311" width="11.42578125" customWidth="1"/>
    <col min="2312" max="2312" width="12" customWidth="1"/>
    <col min="2313" max="2313" width="9.140625" customWidth="1"/>
    <col min="2314" max="2314" width="12.5703125" customWidth="1"/>
    <col min="2315" max="2315" width="10.5703125" customWidth="1"/>
    <col min="2316" max="2316" width="11.140625" customWidth="1"/>
    <col min="2317" max="2317" width="9.42578125" bestFit="1" customWidth="1"/>
    <col min="2318" max="2318" width="13.5703125" customWidth="1"/>
    <col min="2319" max="2319" width="7.85546875" customWidth="1"/>
    <col min="2320" max="2320" width="12.42578125" customWidth="1"/>
    <col min="2321" max="2321" width="9.140625" customWidth="1"/>
    <col min="2322" max="2322" width="13.5703125" customWidth="1"/>
    <col min="2323" max="2323" width="7.85546875" customWidth="1"/>
    <col min="2324" max="2324" width="11.5703125" customWidth="1"/>
    <col min="2325" max="2325" width="7.85546875" customWidth="1"/>
    <col min="2326" max="2326" width="13.5703125" customWidth="1"/>
    <col min="2327" max="2327" width="9" customWidth="1"/>
    <col min="2328" max="2328" width="11.7109375" customWidth="1"/>
    <col min="2329" max="2329" width="8.42578125" customWidth="1"/>
    <col min="2330" max="2330" width="12" customWidth="1"/>
    <col min="2331" max="2331" width="9.5703125" customWidth="1"/>
    <col min="2332" max="2332" width="13.42578125" customWidth="1"/>
    <col min="2333" max="2333" width="8.42578125" customWidth="1"/>
    <col min="2334" max="2334" width="11.42578125" customWidth="1"/>
    <col min="2335" max="2335" width="8" customWidth="1"/>
    <col min="2336" max="2336" width="11.42578125" customWidth="1"/>
    <col min="2337" max="2337" width="8.5703125" customWidth="1"/>
    <col min="2338" max="2338" width="11.42578125" customWidth="1"/>
    <col min="2339" max="2339" width="6.5703125" customWidth="1"/>
    <col min="2340" max="2340" width="11.5703125" customWidth="1"/>
    <col min="2341" max="2341" width="7.85546875" customWidth="1"/>
    <col min="2342" max="2342" width="13" customWidth="1"/>
    <col min="2343" max="2343" width="8" customWidth="1"/>
    <col min="2344" max="2344" width="13" customWidth="1"/>
    <col min="2345" max="2345" width="8.28515625" customWidth="1"/>
    <col min="2346" max="2346" width="13" customWidth="1"/>
    <col min="2348" max="2348" width="12.140625" customWidth="1"/>
    <col min="2350" max="2351" width="11.42578125" customWidth="1"/>
    <col min="2352" max="2352" width="12.140625" customWidth="1"/>
    <col min="2353" max="2353" width="11.42578125" customWidth="1"/>
    <col min="2354" max="2354" width="12.85546875" customWidth="1"/>
    <col min="2364" max="2364" width="12.140625" customWidth="1"/>
    <col min="2372" max="2372" width="9.140625" customWidth="1"/>
    <col min="2373" max="2373" width="12.5703125" customWidth="1"/>
    <col min="2374" max="2374" width="9.42578125" bestFit="1" customWidth="1"/>
    <col min="2375" max="2378" width="9.42578125" customWidth="1"/>
    <col min="2428" max="2428" width="10.140625" customWidth="1"/>
    <col min="2430" max="2434" width="10.85546875" customWidth="1"/>
    <col min="2438" max="2438" width="10.42578125" customWidth="1"/>
    <col min="2439" max="2439" width="8.28515625" customWidth="1"/>
    <col min="2440" max="2440" width="10.42578125" customWidth="1"/>
    <col min="2441" max="2441" width="8.42578125" customWidth="1"/>
    <col min="2442" max="2443" width="10.42578125" customWidth="1"/>
    <col min="2444" max="2444" width="12.42578125" customWidth="1"/>
    <col min="2446" max="2446" width="10.28515625" customWidth="1"/>
    <col min="2447" max="2447" width="9.5703125" customWidth="1"/>
    <col min="2448" max="2448" width="10.28515625" customWidth="1"/>
    <col min="2449" max="2449" width="9.42578125" customWidth="1"/>
    <col min="2450" max="2450" width="10.140625" customWidth="1"/>
    <col min="2452" max="2452" width="11.140625" customWidth="1"/>
    <col min="2561" max="2561" width="4.42578125" customWidth="1"/>
    <col min="2562" max="2562" width="40" bestFit="1" customWidth="1"/>
    <col min="2563" max="2563" width="9.42578125" customWidth="1"/>
    <col min="2564" max="2564" width="16" customWidth="1"/>
    <col min="2566" max="2566" width="12.5703125" customWidth="1"/>
    <col min="2567" max="2567" width="11.42578125" customWidth="1"/>
    <col min="2568" max="2568" width="12" customWidth="1"/>
    <col min="2569" max="2569" width="9.140625" customWidth="1"/>
    <col min="2570" max="2570" width="12.5703125" customWidth="1"/>
    <col min="2571" max="2571" width="10.5703125" customWidth="1"/>
    <col min="2572" max="2572" width="11.140625" customWidth="1"/>
    <col min="2573" max="2573" width="9.42578125" bestFit="1" customWidth="1"/>
    <col min="2574" max="2574" width="13.5703125" customWidth="1"/>
    <col min="2575" max="2575" width="7.85546875" customWidth="1"/>
    <col min="2576" max="2576" width="12.42578125" customWidth="1"/>
    <col min="2577" max="2577" width="9.140625" customWidth="1"/>
    <col min="2578" max="2578" width="13.5703125" customWidth="1"/>
    <col min="2579" max="2579" width="7.85546875" customWidth="1"/>
    <col min="2580" max="2580" width="11.5703125" customWidth="1"/>
    <col min="2581" max="2581" width="7.85546875" customWidth="1"/>
    <col min="2582" max="2582" width="13.5703125" customWidth="1"/>
    <col min="2583" max="2583" width="9" customWidth="1"/>
    <col min="2584" max="2584" width="11.7109375" customWidth="1"/>
    <col min="2585" max="2585" width="8.42578125" customWidth="1"/>
    <col min="2586" max="2586" width="12" customWidth="1"/>
    <col min="2587" max="2587" width="9.5703125" customWidth="1"/>
    <col min="2588" max="2588" width="13.42578125" customWidth="1"/>
    <col min="2589" max="2589" width="8.42578125" customWidth="1"/>
    <col min="2590" max="2590" width="11.42578125" customWidth="1"/>
    <col min="2591" max="2591" width="8" customWidth="1"/>
    <col min="2592" max="2592" width="11.42578125" customWidth="1"/>
    <col min="2593" max="2593" width="8.5703125" customWidth="1"/>
    <col min="2594" max="2594" width="11.42578125" customWidth="1"/>
    <col min="2595" max="2595" width="6.5703125" customWidth="1"/>
    <col min="2596" max="2596" width="11.5703125" customWidth="1"/>
    <col min="2597" max="2597" width="7.85546875" customWidth="1"/>
    <col min="2598" max="2598" width="13" customWidth="1"/>
    <col min="2599" max="2599" width="8" customWidth="1"/>
    <col min="2600" max="2600" width="13" customWidth="1"/>
    <col min="2601" max="2601" width="8.28515625" customWidth="1"/>
    <col min="2602" max="2602" width="13" customWidth="1"/>
    <col min="2604" max="2604" width="12.140625" customWidth="1"/>
    <col min="2606" max="2607" width="11.42578125" customWidth="1"/>
    <col min="2608" max="2608" width="12.140625" customWidth="1"/>
    <col min="2609" max="2609" width="11.42578125" customWidth="1"/>
    <col min="2610" max="2610" width="12.85546875" customWidth="1"/>
    <col min="2620" max="2620" width="12.140625" customWidth="1"/>
    <col min="2628" max="2628" width="9.140625" customWidth="1"/>
    <col min="2629" max="2629" width="12.5703125" customWidth="1"/>
    <col min="2630" max="2630" width="9.42578125" bestFit="1" customWidth="1"/>
    <col min="2631" max="2634" width="9.42578125" customWidth="1"/>
    <col min="2684" max="2684" width="10.140625" customWidth="1"/>
    <col min="2686" max="2690" width="10.85546875" customWidth="1"/>
    <col min="2694" max="2694" width="10.42578125" customWidth="1"/>
    <col min="2695" max="2695" width="8.28515625" customWidth="1"/>
    <col min="2696" max="2696" width="10.42578125" customWidth="1"/>
    <col min="2697" max="2697" width="8.42578125" customWidth="1"/>
    <col min="2698" max="2699" width="10.42578125" customWidth="1"/>
    <col min="2700" max="2700" width="12.42578125" customWidth="1"/>
    <col min="2702" max="2702" width="10.28515625" customWidth="1"/>
    <col min="2703" max="2703" width="9.5703125" customWidth="1"/>
    <col min="2704" max="2704" width="10.28515625" customWidth="1"/>
    <col min="2705" max="2705" width="9.42578125" customWidth="1"/>
    <col min="2706" max="2706" width="10.140625" customWidth="1"/>
    <col min="2708" max="2708" width="11.140625" customWidth="1"/>
    <col min="2817" max="2817" width="4.42578125" customWidth="1"/>
    <col min="2818" max="2818" width="40" bestFit="1" customWidth="1"/>
    <col min="2819" max="2819" width="9.42578125" customWidth="1"/>
    <col min="2820" max="2820" width="16" customWidth="1"/>
    <col min="2822" max="2822" width="12.5703125" customWidth="1"/>
    <col min="2823" max="2823" width="11.42578125" customWidth="1"/>
    <col min="2824" max="2824" width="12" customWidth="1"/>
    <col min="2825" max="2825" width="9.140625" customWidth="1"/>
    <col min="2826" max="2826" width="12.5703125" customWidth="1"/>
    <col min="2827" max="2827" width="10.5703125" customWidth="1"/>
    <col min="2828" max="2828" width="11.140625" customWidth="1"/>
    <col min="2829" max="2829" width="9.42578125" bestFit="1" customWidth="1"/>
    <col min="2830" max="2830" width="13.5703125" customWidth="1"/>
    <col min="2831" max="2831" width="7.85546875" customWidth="1"/>
    <col min="2832" max="2832" width="12.42578125" customWidth="1"/>
    <col min="2833" max="2833" width="9.140625" customWidth="1"/>
    <col min="2834" max="2834" width="13.5703125" customWidth="1"/>
    <col min="2835" max="2835" width="7.85546875" customWidth="1"/>
    <col min="2836" max="2836" width="11.5703125" customWidth="1"/>
    <col min="2837" max="2837" width="7.85546875" customWidth="1"/>
    <col min="2838" max="2838" width="13.5703125" customWidth="1"/>
    <col min="2839" max="2839" width="9" customWidth="1"/>
    <col min="2840" max="2840" width="11.7109375" customWidth="1"/>
    <col min="2841" max="2841" width="8.42578125" customWidth="1"/>
    <col min="2842" max="2842" width="12" customWidth="1"/>
    <col min="2843" max="2843" width="9.5703125" customWidth="1"/>
    <col min="2844" max="2844" width="13.42578125" customWidth="1"/>
    <col min="2845" max="2845" width="8.42578125" customWidth="1"/>
    <col min="2846" max="2846" width="11.42578125" customWidth="1"/>
    <col min="2847" max="2847" width="8" customWidth="1"/>
    <col min="2848" max="2848" width="11.42578125" customWidth="1"/>
    <col min="2849" max="2849" width="8.5703125" customWidth="1"/>
    <col min="2850" max="2850" width="11.42578125" customWidth="1"/>
    <col min="2851" max="2851" width="6.5703125" customWidth="1"/>
    <col min="2852" max="2852" width="11.5703125" customWidth="1"/>
    <col min="2853" max="2853" width="7.85546875" customWidth="1"/>
    <col min="2854" max="2854" width="13" customWidth="1"/>
    <col min="2855" max="2855" width="8" customWidth="1"/>
    <col min="2856" max="2856" width="13" customWidth="1"/>
    <col min="2857" max="2857" width="8.28515625" customWidth="1"/>
    <col min="2858" max="2858" width="13" customWidth="1"/>
    <col min="2860" max="2860" width="12.140625" customWidth="1"/>
    <col min="2862" max="2863" width="11.42578125" customWidth="1"/>
    <col min="2864" max="2864" width="12.140625" customWidth="1"/>
    <col min="2865" max="2865" width="11.42578125" customWidth="1"/>
    <col min="2866" max="2866" width="12.85546875" customWidth="1"/>
    <col min="2876" max="2876" width="12.140625" customWidth="1"/>
    <col min="2884" max="2884" width="9.140625" customWidth="1"/>
    <col min="2885" max="2885" width="12.5703125" customWidth="1"/>
    <col min="2886" max="2886" width="9.42578125" bestFit="1" customWidth="1"/>
    <col min="2887" max="2890" width="9.42578125" customWidth="1"/>
    <col min="2940" max="2940" width="10.140625" customWidth="1"/>
    <col min="2942" max="2946" width="10.85546875" customWidth="1"/>
    <col min="2950" max="2950" width="10.42578125" customWidth="1"/>
    <col min="2951" max="2951" width="8.28515625" customWidth="1"/>
    <col min="2952" max="2952" width="10.42578125" customWidth="1"/>
    <col min="2953" max="2953" width="8.42578125" customWidth="1"/>
    <col min="2954" max="2955" width="10.42578125" customWidth="1"/>
    <col min="2956" max="2956" width="12.42578125" customWidth="1"/>
    <col min="2958" max="2958" width="10.28515625" customWidth="1"/>
    <col min="2959" max="2959" width="9.5703125" customWidth="1"/>
    <col min="2960" max="2960" width="10.28515625" customWidth="1"/>
    <col min="2961" max="2961" width="9.42578125" customWidth="1"/>
    <col min="2962" max="2962" width="10.140625" customWidth="1"/>
    <col min="2964" max="2964" width="11.140625" customWidth="1"/>
    <col min="3073" max="3073" width="4.42578125" customWidth="1"/>
    <col min="3074" max="3074" width="40" bestFit="1" customWidth="1"/>
    <col min="3075" max="3075" width="9.42578125" customWidth="1"/>
    <col min="3076" max="3076" width="16" customWidth="1"/>
    <col min="3078" max="3078" width="12.5703125" customWidth="1"/>
    <col min="3079" max="3079" width="11.42578125" customWidth="1"/>
    <col min="3080" max="3080" width="12" customWidth="1"/>
    <col min="3081" max="3081" width="9.140625" customWidth="1"/>
    <col min="3082" max="3082" width="12.5703125" customWidth="1"/>
    <col min="3083" max="3083" width="10.5703125" customWidth="1"/>
    <col min="3084" max="3084" width="11.140625" customWidth="1"/>
    <col min="3085" max="3085" width="9.42578125" bestFit="1" customWidth="1"/>
    <col min="3086" max="3086" width="13.5703125" customWidth="1"/>
    <col min="3087" max="3087" width="7.85546875" customWidth="1"/>
    <col min="3088" max="3088" width="12.42578125" customWidth="1"/>
    <col min="3089" max="3089" width="9.140625" customWidth="1"/>
    <col min="3090" max="3090" width="13.5703125" customWidth="1"/>
    <col min="3091" max="3091" width="7.85546875" customWidth="1"/>
    <col min="3092" max="3092" width="11.5703125" customWidth="1"/>
    <col min="3093" max="3093" width="7.85546875" customWidth="1"/>
    <col min="3094" max="3094" width="13.5703125" customWidth="1"/>
    <col min="3095" max="3095" width="9" customWidth="1"/>
    <col min="3096" max="3096" width="11.7109375" customWidth="1"/>
    <col min="3097" max="3097" width="8.42578125" customWidth="1"/>
    <col min="3098" max="3098" width="12" customWidth="1"/>
    <col min="3099" max="3099" width="9.5703125" customWidth="1"/>
    <col min="3100" max="3100" width="13.42578125" customWidth="1"/>
    <col min="3101" max="3101" width="8.42578125" customWidth="1"/>
    <col min="3102" max="3102" width="11.42578125" customWidth="1"/>
    <col min="3103" max="3103" width="8" customWidth="1"/>
    <col min="3104" max="3104" width="11.42578125" customWidth="1"/>
    <col min="3105" max="3105" width="8.5703125" customWidth="1"/>
    <col min="3106" max="3106" width="11.42578125" customWidth="1"/>
    <col min="3107" max="3107" width="6.5703125" customWidth="1"/>
    <col min="3108" max="3108" width="11.5703125" customWidth="1"/>
    <col min="3109" max="3109" width="7.85546875" customWidth="1"/>
    <col min="3110" max="3110" width="13" customWidth="1"/>
    <col min="3111" max="3111" width="8" customWidth="1"/>
    <col min="3112" max="3112" width="13" customWidth="1"/>
    <col min="3113" max="3113" width="8.28515625" customWidth="1"/>
    <col min="3114" max="3114" width="13" customWidth="1"/>
    <col min="3116" max="3116" width="12.140625" customWidth="1"/>
    <col min="3118" max="3119" width="11.42578125" customWidth="1"/>
    <col min="3120" max="3120" width="12.140625" customWidth="1"/>
    <col min="3121" max="3121" width="11.42578125" customWidth="1"/>
    <col min="3122" max="3122" width="12.85546875" customWidth="1"/>
    <col min="3132" max="3132" width="12.140625" customWidth="1"/>
    <col min="3140" max="3140" width="9.140625" customWidth="1"/>
    <col min="3141" max="3141" width="12.5703125" customWidth="1"/>
    <col min="3142" max="3142" width="9.42578125" bestFit="1" customWidth="1"/>
    <col min="3143" max="3146" width="9.42578125" customWidth="1"/>
    <col min="3196" max="3196" width="10.140625" customWidth="1"/>
    <col min="3198" max="3202" width="10.85546875" customWidth="1"/>
    <col min="3206" max="3206" width="10.42578125" customWidth="1"/>
    <col min="3207" max="3207" width="8.28515625" customWidth="1"/>
    <col min="3208" max="3208" width="10.42578125" customWidth="1"/>
    <col min="3209" max="3209" width="8.42578125" customWidth="1"/>
    <col min="3210" max="3211" width="10.42578125" customWidth="1"/>
    <col min="3212" max="3212" width="12.42578125" customWidth="1"/>
    <col min="3214" max="3214" width="10.28515625" customWidth="1"/>
    <col min="3215" max="3215" width="9.5703125" customWidth="1"/>
    <col min="3216" max="3216" width="10.28515625" customWidth="1"/>
    <col min="3217" max="3217" width="9.42578125" customWidth="1"/>
    <col min="3218" max="3218" width="10.140625" customWidth="1"/>
    <col min="3220" max="3220" width="11.140625" customWidth="1"/>
    <col min="3329" max="3329" width="4.42578125" customWidth="1"/>
    <col min="3330" max="3330" width="40" bestFit="1" customWidth="1"/>
    <col min="3331" max="3331" width="9.42578125" customWidth="1"/>
    <col min="3332" max="3332" width="16" customWidth="1"/>
    <col min="3334" max="3334" width="12.5703125" customWidth="1"/>
    <col min="3335" max="3335" width="11.42578125" customWidth="1"/>
    <col min="3336" max="3336" width="12" customWidth="1"/>
    <col min="3337" max="3337" width="9.140625" customWidth="1"/>
    <col min="3338" max="3338" width="12.5703125" customWidth="1"/>
    <col min="3339" max="3339" width="10.5703125" customWidth="1"/>
    <col min="3340" max="3340" width="11.140625" customWidth="1"/>
    <col min="3341" max="3341" width="9.42578125" bestFit="1" customWidth="1"/>
    <col min="3342" max="3342" width="13.5703125" customWidth="1"/>
    <col min="3343" max="3343" width="7.85546875" customWidth="1"/>
    <col min="3344" max="3344" width="12.42578125" customWidth="1"/>
    <col min="3345" max="3345" width="9.140625" customWidth="1"/>
    <col min="3346" max="3346" width="13.5703125" customWidth="1"/>
    <col min="3347" max="3347" width="7.85546875" customWidth="1"/>
    <col min="3348" max="3348" width="11.5703125" customWidth="1"/>
    <col min="3349" max="3349" width="7.85546875" customWidth="1"/>
    <col min="3350" max="3350" width="13.5703125" customWidth="1"/>
    <col min="3351" max="3351" width="9" customWidth="1"/>
    <col min="3352" max="3352" width="11.7109375" customWidth="1"/>
    <col min="3353" max="3353" width="8.42578125" customWidth="1"/>
    <col min="3354" max="3354" width="12" customWidth="1"/>
    <col min="3355" max="3355" width="9.5703125" customWidth="1"/>
    <col min="3356" max="3356" width="13.42578125" customWidth="1"/>
    <col min="3357" max="3357" width="8.42578125" customWidth="1"/>
    <col min="3358" max="3358" width="11.42578125" customWidth="1"/>
    <col min="3359" max="3359" width="8" customWidth="1"/>
    <col min="3360" max="3360" width="11.42578125" customWidth="1"/>
    <col min="3361" max="3361" width="8.5703125" customWidth="1"/>
    <col min="3362" max="3362" width="11.42578125" customWidth="1"/>
    <col min="3363" max="3363" width="6.5703125" customWidth="1"/>
    <col min="3364" max="3364" width="11.5703125" customWidth="1"/>
    <col min="3365" max="3365" width="7.85546875" customWidth="1"/>
    <col min="3366" max="3366" width="13" customWidth="1"/>
    <col min="3367" max="3367" width="8" customWidth="1"/>
    <col min="3368" max="3368" width="13" customWidth="1"/>
    <col min="3369" max="3369" width="8.28515625" customWidth="1"/>
    <col min="3370" max="3370" width="13" customWidth="1"/>
    <col min="3372" max="3372" width="12.140625" customWidth="1"/>
    <col min="3374" max="3375" width="11.42578125" customWidth="1"/>
    <col min="3376" max="3376" width="12.140625" customWidth="1"/>
    <col min="3377" max="3377" width="11.42578125" customWidth="1"/>
    <col min="3378" max="3378" width="12.85546875" customWidth="1"/>
    <col min="3388" max="3388" width="12.140625" customWidth="1"/>
    <col min="3396" max="3396" width="9.140625" customWidth="1"/>
    <col min="3397" max="3397" width="12.5703125" customWidth="1"/>
    <col min="3398" max="3398" width="9.42578125" bestFit="1" customWidth="1"/>
    <col min="3399" max="3402" width="9.42578125" customWidth="1"/>
    <col min="3452" max="3452" width="10.140625" customWidth="1"/>
    <col min="3454" max="3458" width="10.85546875" customWidth="1"/>
    <col min="3462" max="3462" width="10.42578125" customWidth="1"/>
    <col min="3463" max="3463" width="8.28515625" customWidth="1"/>
    <col min="3464" max="3464" width="10.42578125" customWidth="1"/>
    <col min="3465" max="3465" width="8.42578125" customWidth="1"/>
    <col min="3466" max="3467" width="10.42578125" customWidth="1"/>
    <col min="3468" max="3468" width="12.42578125" customWidth="1"/>
    <col min="3470" max="3470" width="10.28515625" customWidth="1"/>
    <col min="3471" max="3471" width="9.5703125" customWidth="1"/>
    <col min="3472" max="3472" width="10.28515625" customWidth="1"/>
    <col min="3473" max="3473" width="9.42578125" customWidth="1"/>
    <col min="3474" max="3474" width="10.140625" customWidth="1"/>
    <col min="3476" max="3476" width="11.140625" customWidth="1"/>
    <col min="3585" max="3585" width="4.42578125" customWidth="1"/>
    <col min="3586" max="3586" width="40" bestFit="1" customWidth="1"/>
    <col min="3587" max="3587" width="9.42578125" customWidth="1"/>
    <col min="3588" max="3588" width="16" customWidth="1"/>
    <col min="3590" max="3590" width="12.5703125" customWidth="1"/>
    <col min="3591" max="3591" width="11.42578125" customWidth="1"/>
    <col min="3592" max="3592" width="12" customWidth="1"/>
    <col min="3593" max="3593" width="9.140625" customWidth="1"/>
    <col min="3594" max="3594" width="12.5703125" customWidth="1"/>
    <col min="3595" max="3595" width="10.5703125" customWidth="1"/>
    <col min="3596" max="3596" width="11.140625" customWidth="1"/>
    <col min="3597" max="3597" width="9.42578125" bestFit="1" customWidth="1"/>
    <col min="3598" max="3598" width="13.5703125" customWidth="1"/>
    <col min="3599" max="3599" width="7.85546875" customWidth="1"/>
    <col min="3600" max="3600" width="12.42578125" customWidth="1"/>
    <col min="3601" max="3601" width="9.140625" customWidth="1"/>
    <col min="3602" max="3602" width="13.5703125" customWidth="1"/>
    <col min="3603" max="3603" width="7.85546875" customWidth="1"/>
    <col min="3604" max="3604" width="11.5703125" customWidth="1"/>
    <col min="3605" max="3605" width="7.85546875" customWidth="1"/>
    <col min="3606" max="3606" width="13.5703125" customWidth="1"/>
    <col min="3607" max="3607" width="9" customWidth="1"/>
    <col min="3608" max="3608" width="11.7109375" customWidth="1"/>
    <col min="3609" max="3609" width="8.42578125" customWidth="1"/>
    <col min="3610" max="3610" width="12" customWidth="1"/>
    <col min="3611" max="3611" width="9.5703125" customWidth="1"/>
    <col min="3612" max="3612" width="13.42578125" customWidth="1"/>
    <col min="3613" max="3613" width="8.42578125" customWidth="1"/>
    <col min="3614" max="3614" width="11.42578125" customWidth="1"/>
    <col min="3615" max="3615" width="8" customWidth="1"/>
    <col min="3616" max="3616" width="11.42578125" customWidth="1"/>
    <col min="3617" max="3617" width="8.5703125" customWidth="1"/>
    <col min="3618" max="3618" width="11.42578125" customWidth="1"/>
    <col min="3619" max="3619" width="6.5703125" customWidth="1"/>
    <col min="3620" max="3620" width="11.5703125" customWidth="1"/>
    <col min="3621" max="3621" width="7.85546875" customWidth="1"/>
    <col min="3622" max="3622" width="13" customWidth="1"/>
    <col min="3623" max="3623" width="8" customWidth="1"/>
    <col min="3624" max="3624" width="13" customWidth="1"/>
    <col min="3625" max="3625" width="8.28515625" customWidth="1"/>
    <col min="3626" max="3626" width="13" customWidth="1"/>
    <col min="3628" max="3628" width="12.140625" customWidth="1"/>
    <col min="3630" max="3631" width="11.42578125" customWidth="1"/>
    <col min="3632" max="3632" width="12.140625" customWidth="1"/>
    <col min="3633" max="3633" width="11.42578125" customWidth="1"/>
    <col min="3634" max="3634" width="12.85546875" customWidth="1"/>
    <col min="3644" max="3644" width="12.140625" customWidth="1"/>
    <col min="3652" max="3652" width="9.140625" customWidth="1"/>
    <col min="3653" max="3653" width="12.5703125" customWidth="1"/>
    <col min="3654" max="3654" width="9.42578125" bestFit="1" customWidth="1"/>
    <col min="3655" max="3658" width="9.42578125" customWidth="1"/>
    <col min="3708" max="3708" width="10.140625" customWidth="1"/>
    <col min="3710" max="3714" width="10.85546875" customWidth="1"/>
    <col min="3718" max="3718" width="10.42578125" customWidth="1"/>
    <col min="3719" max="3719" width="8.28515625" customWidth="1"/>
    <col min="3720" max="3720" width="10.42578125" customWidth="1"/>
    <col min="3721" max="3721" width="8.42578125" customWidth="1"/>
    <col min="3722" max="3723" width="10.42578125" customWidth="1"/>
    <col min="3724" max="3724" width="12.42578125" customWidth="1"/>
    <col min="3726" max="3726" width="10.28515625" customWidth="1"/>
    <col min="3727" max="3727" width="9.5703125" customWidth="1"/>
    <col min="3728" max="3728" width="10.28515625" customWidth="1"/>
    <col min="3729" max="3729" width="9.42578125" customWidth="1"/>
    <col min="3730" max="3730" width="10.140625" customWidth="1"/>
    <col min="3732" max="3732" width="11.140625" customWidth="1"/>
    <col min="3841" max="3841" width="4.42578125" customWidth="1"/>
    <col min="3842" max="3842" width="40" bestFit="1" customWidth="1"/>
    <col min="3843" max="3843" width="9.42578125" customWidth="1"/>
    <col min="3844" max="3844" width="16" customWidth="1"/>
    <col min="3846" max="3846" width="12.5703125" customWidth="1"/>
    <col min="3847" max="3847" width="11.42578125" customWidth="1"/>
    <col min="3848" max="3848" width="12" customWidth="1"/>
    <col min="3849" max="3849" width="9.140625" customWidth="1"/>
    <col min="3850" max="3850" width="12.5703125" customWidth="1"/>
    <col min="3851" max="3851" width="10.5703125" customWidth="1"/>
    <col min="3852" max="3852" width="11.140625" customWidth="1"/>
    <col min="3853" max="3853" width="9.42578125" bestFit="1" customWidth="1"/>
    <col min="3854" max="3854" width="13.5703125" customWidth="1"/>
    <col min="3855" max="3855" width="7.85546875" customWidth="1"/>
    <col min="3856" max="3856" width="12.42578125" customWidth="1"/>
    <col min="3857" max="3857" width="9.140625" customWidth="1"/>
    <col min="3858" max="3858" width="13.5703125" customWidth="1"/>
    <col min="3859" max="3859" width="7.85546875" customWidth="1"/>
    <col min="3860" max="3860" width="11.5703125" customWidth="1"/>
    <col min="3861" max="3861" width="7.85546875" customWidth="1"/>
    <col min="3862" max="3862" width="13.5703125" customWidth="1"/>
    <col min="3863" max="3863" width="9" customWidth="1"/>
    <col min="3864" max="3864" width="11.7109375" customWidth="1"/>
    <col min="3865" max="3865" width="8.42578125" customWidth="1"/>
    <col min="3866" max="3866" width="12" customWidth="1"/>
    <col min="3867" max="3867" width="9.5703125" customWidth="1"/>
    <col min="3868" max="3868" width="13.42578125" customWidth="1"/>
    <col min="3869" max="3869" width="8.42578125" customWidth="1"/>
    <col min="3870" max="3870" width="11.42578125" customWidth="1"/>
    <col min="3871" max="3871" width="8" customWidth="1"/>
    <col min="3872" max="3872" width="11.42578125" customWidth="1"/>
    <col min="3873" max="3873" width="8.5703125" customWidth="1"/>
    <col min="3874" max="3874" width="11.42578125" customWidth="1"/>
    <col min="3875" max="3875" width="6.5703125" customWidth="1"/>
    <col min="3876" max="3876" width="11.5703125" customWidth="1"/>
    <col min="3877" max="3877" width="7.85546875" customWidth="1"/>
    <col min="3878" max="3878" width="13" customWidth="1"/>
    <col min="3879" max="3879" width="8" customWidth="1"/>
    <col min="3880" max="3880" width="13" customWidth="1"/>
    <col min="3881" max="3881" width="8.28515625" customWidth="1"/>
    <col min="3882" max="3882" width="13" customWidth="1"/>
    <col min="3884" max="3884" width="12.140625" customWidth="1"/>
    <col min="3886" max="3887" width="11.42578125" customWidth="1"/>
    <col min="3888" max="3888" width="12.140625" customWidth="1"/>
    <col min="3889" max="3889" width="11.42578125" customWidth="1"/>
    <col min="3890" max="3890" width="12.85546875" customWidth="1"/>
    <col min="3900" max="3900" width="12.140625" customWidth="1"/>
    <col min="3908" max="3908" width="9.140625" customWidth="1"/>
    <col min="3909" max="3909" width="12.5703125" customWidth="1"/>
    <col min="3910" max="3910" width="9.42578125" bestFit="1" customWidth="1"/>
    <col min="3911" max="3914" width="9.42578125" customWidth="1"/>
    <col min="3964" max="3964" width="10.140625" customWidth="1"/>
    <col min="3966" max="3970" width="10.85546875" customWidth="1"/>
    <col min="3974" max="3974" width="10.42578125" customWidth="1"/>
    <col min="3975" max="3975" width="8.28515625" customWidth="1"/>
    <col min="3976" max="3976" width="10.42578125" customWidth="1"/>
    <col min="3977" max="3977" width="8.42578125" customWidth="1"/>
    <col min="3978" max="3979" width="10.42578125" customWidth="1"/>
    <col min="3980" max="3980" width="12.42578125" customWidth="1"/>
    <col min="3982" max="3982" width="10.28515625" customWidth="1"/>
    <col min="3983" max="3983" width="9.5703125" customWidth="1"/>
    <col min="3984" max="3984" width="10.28515625" customWidth="1"/>
    <col min="3985" max="3985" width="9.42578125" customWidth="1"/>
    <col min="3986" max="3986" width="10.140625" customWidth="1"/>
    <col min="3988" max="3988" width="11.140625" customWidth="1"/>
    <col min="4097" max="4097" width="4.42578125" customWidth="1"/>
    <col min="4098" max="4098" width="40" bestFit="1" customWidth="1"/>
    <col min="4099" max="4099" width="9.42578125" customWidth="1"/>
    <col min="4100" max="4100" width="16" customWidth="1"/>
    <col min="4102" max="4102" width="12.5703125" customWidth="1"/>
    <col min="4103" max="4103" width="11.42578125" customWidth="1"/>
    <col min="4104" max="4104" width="12" customWidth="1"/>
    <col min="4105" max="4105" width="9.140625" customWidth="1"/>
    <col min="4106" max="4106" width="12.5703125" customWidth="1"/>
    <col min="4107" max="4107" width="10.5703125" customWidth="1"/>
    <col min="4108" max="4108" width="11.140625" customWidth="1"/>
    <col min="4109" max="4109" width="9.42578125" bestFit="1" customWidth="1"/>
    <col min="4110" max="4110" width="13.5703125" customWidth="1"/>
    <col min="4111" max="4111" width="7.85546875" customWidth="1"/>
    <col min="4112" max="4112" width="12.42578125" customWidth="1"/>
    <col min="4113" max="4113" width="9.140625" customWidth="1"/>
    <col min="4114" max="4114" width="13.5703125" customWidth="1"/>
    <col min="4115" max="4115" width="7.85546875" customWidth="1"/>
    <col min="4116" max="4116" width="11.5703125" customWidth="1"/>
    <col min="4117" max="4117" width="7.85546875" customWidth="1"/>
    <col min="4118" max="4118" width="13.5703125" customWidth="1"/>
    <col min="4119" max="4119" width="9" customWidth="1"/>
    <col min="4120" max="4120" width="11.7109375" customWidth="1"/>
    <col min="4121" max="4121" width="8.42578125" customWidth="1"/>
    <col min="4122" max="4122" width="12" customWidth="1"/>
    <col min="4123" max="4123" width="9.5703125" customWidth="1"/>
    <col min="4124" max="4124" width="13.42578125" customWidth="1"/>
    <col min="4125" max="4125" width="8.42578125" customWidth="1"/>
    <col min="4126" max="4126" width="11.42578125" customWidth="1"/>
    <col min="4127" max="4127" width="8" customWidth="1"/>
    <col min="4128" max="4128" width="11.42578125" customWidth="1"/>
    <col min="4129" max="4129" width="8.5703125" customWidth="1"/>
    <col min="4130" max="4130" width="11.42578125" customWidth="1"/>
    <col min="4131" max="4131" width="6.5703125" customWidth="1"/>
    <col min="4132" max="4132" width="11.5703125" customWidth="1"/>
    <col min="4133" max="4133" width="7.85546875" customWidth="1"/>
    <col min="4134" max="4134" width="13" customWidth="1"/>
    <col min="4135" max="4135" width="8" customWidth="1"/>
    <col min="4136" max="4136" width="13" customWidth="1"/>
    <col min="4137" max="4137" width="8.28515625" customWidth="1"/>
    <col min="4138" max="4138" width="13" customWidth="1"/>
    <col min="4140" max="4140" width="12.140625" customWidth="1"/>
    <col min="4142" max="4143" width="11.42578125" customWidth="1"/>
    <col min="4144" max="4144" width="12.140625" customWidth="1"/>
    <col min="4145" max="4145" width="11.42578125" customWidth="1"/>
    <col min="4146" max="4146" width="12.85546875" customWidth="1"/>
    <col min="4156" max="4156" width="12.140625" customWidth="1"/>
    <col min="4164" max="4164" width="9.140625" customWidth="1"/>
    <col min="4165" max="4165" width="12.5703125" customWidth="1"/>
    <col min="4166" max="4166" width="9.42578125" bestFit="1" customWidth="1"/>
    <col min="4167" max="4170" width="9.42578125" customWidth="1"/>
    <col min="4220" max="4220" width="10.140625" customWidth="1"/>
    <col min="4222" max="4226" width="10.85546875" customWidth="1"/>
    <col min="4230" max="4230" width="10.42578125" customWidth="1"/>
    <col min="4231" max="4231" width="8.28515625" customWidth="1"/>
    <col min="4232" max="4232" width="10.42578125" customWidth="1"/>
    <col min="4233" max="4233" width="8.42578125" customWidth="1"/>
    <col min="4234" max="4235" width="10.42578125" customWidth="1"/>
    <col min="4236" max="4236" width="12.42578125" customWidth="1"/>
    <col min="4238" max="4238" width="10.28515625" customWidth="1"/>
    <col min="4239" max="4239" width="9.5703125" customWidth="1"/>
    <col min="4240" max="4240" width="10.28515625" customWidth="1"/>
    <col min="4241" max="4241" width="9.42578125" customWidth="1"/>
    <col min="4242" max="4242" width="10.140625" customWidth="1"/>
    <col min="4244" max="4244" width="11.140625" customWidth="1"/>
    <col min="4353" max="4353" width="4.42578125" customWidth="1"/>
    <col min="4354" max="4354" width="40" bestFit="1" customWidth="1"/>
    <col min="4355" max="4355" width="9.42578125" customWidth="1"/>
    <col min="4356" max="4356" width="16" customWidth="1"/>
    <col min="4358" max="4358" width="12.5703125" customWidth="1"/>
    <col min="4359" max="4359" width="11.42578125" customWidth="1"/>
    <col min="4360" max="4360" width="12" customWidth="1"/>
    <col min="4361" max="4361" width="9.140625" customWidth="1"/>
    <col min="4362" max="4362" width="12.5703125" customWidth="1"/>
    <col min="4363" max="4363" width="10.5703125" customWidth="1"/>
    <col min="4364" max="4364" width="11.140625" customWidth="1"/>
    <col min="4365" max="4365" width="9.42578125" bestFit="1" customWidth="1"/>
    <col min="4366" max="4366" width="13.5703125" customWidth="1"/>
    <col min="4367" max="4367" width="7.85546875" customWidth="1"/>
    <col min="4368" max="4368" width="12.42578125" customWidth="1"/>
    <col min="4369" max="4369" width="9.140625" customWidth="1"/>
    <col min="4370" max="4370" width="13.5703125" customWidth="1"/>
    <col min="4371" max="4371" width="7.85546875" customWidth="1"/>
    <col min="4372" max="4372" width="11.5703125" customWidth="1"/>
    <col min="4373" max="4373" width="7.85546875" customWidth="1"/>
    <col min="4374" max="4374" width="13.5703125" customWidth="1"/>
    <col min="4375" max="4375" width="9" customWidth="1"/>
    <col min="4376" max="4376" width="11.7109375" customWidth="1"/>
    <col min="4377" max="4377" width="8.42578125" customWidth="1"/>
    <col min="4378" max="4378" width="12" customWidth="1"/>
    <col min="4379" max="4379" width="9.5703125" customWidth="1"/>
    <col min="4380" max="4380" width="13.42578125" customWidth="1"/>
    <col min="4381" max="4381" width="8.42578125" customWidth="1"/>
    <col min="4382" max="4382" width="11.42578125" customWidth="1"/>
    <col min="4383" max="4383" width="8" customWidth="1"/>
    <col min="4384" max="4384" width="11.42578125" customWidth="1"/>
    <col min="4385" max="4385" width="8.5703125" customWidth="1"/>
    <col min="4386" max="4386" width="11.42578125" customWidth="1"/>
    <col min="4387" max="4387" width="6.5703125" customWidth="1"/>
    <col min="4388" max="4388" width="11.5703125" customWidth="1"/>
    <col min="4389" max="4389" width="7.85546875" customWidth="1"/>
    <col min="4390" max="4390" width="13" customWidth="1"/>
    <col min="4391" max="4391" width="8" customWidth="1"/>
    <col min="4392" max="4392" width="13" customWidth="1"/>
    <col min="4393" max="4393" width="8.28515625" customWidth="1"/>
    <col min="4394" max="4394" width="13" customWidth="1"/>
    <col min="4396" max="4396" width="12.140625" customWidth="1"/>
    <col min="4398" max="4399" width="11.42578125" customWidth="1"/>
    <col min="4400" max="4400" width="12.140625" customWidth="1"/>
    <col min="4401" max="4401" width="11.42578125" customWidth="1"/>
    <col min="4402" max="4402" width="12.85546875" customWidth="1"/>
    <col min="4412" max="4412" width="12.140625" customWidth="1"/>
    <col min="4420" max="4420" width="9.140625" customWidth="1"/>
    <col min="4421" max="4421" width="12.5703125" customWidth="1"/>
    <col min="4422" max="4422" width="9.42578125" bestFit="1" customWidth="1"/>
    <col min="4423" max="4426" width="9.42578125" customWidth="1"/>
    <col min="4476" max="4476" width="10.140625" customWidth="1"/>
    <col min="4478" max="4482" width="10.85546875" customWidth="1"/>
    <col min="4486" max="4486" width="10.42578125" customWidth="1"/>
    <col min="4487" max="4487" width="8.28515625" customWidth="1"/>
    <col min="4488" max="4488" width="10.42578125" customWidth="1"/>
    <col min="4489" max="4489" width="8.42578125" customWidth="1"/>
    <col min="4490" max="4491" width="10.42578125" customWidth="1"/>
    <col min="4492" max="4492" width="12.42578125" customWidth="1"/>
    <col min="4494" max="4494" width="10.28515625" customWidth="1"/>
    <col min="4495" max="4495" width="9.5703125" customWidth="1"/>
    <col min="4496" max="4496" width="10.28515625" customWidth="1"/>
    <col min="4497" max="4497" width="9.42578125" customWidth="1"/>
    <col min="4498" max="4498" width="10.140625" customWidth="1"/>
    <col min="4500" max="4500" width="11.140625" customWidth="1"/>
    <col min="4609" max="4609" width="4.42578125" customWidth="1"/>
    <col min="4610" max="4610" width="40" bestFit="1" customWidth="1"/>
    <col min="4611" max="4611" width="9.42578125" customWidth="1"/>
    <col min="4612" max="4612" width="16" customWidth="1"/>
    <col min="4614" max="4614" width="12.5703125" customWidth="1"/>
    <col min="4615" max="4615" width="11.42578125" customWidth="1"/>
    <col min="4616" max="4616" width="12" customWidth="1"/>
    <col min="4617" max="4617" width="9.140625" customWidth="1"/>
    <col min="4618" max="4618" width="12.5703125" customWidth="1"/>
    <col min="4619" max="4619" width="10.5703125" customWidth="1"/>
    <col min="4620" max="4620" width="11.140625" customWidth="1"/>
    <col min="4621" max="4621" width="9.42578125" bestFit="1" customWidth="1"/>
    <col min="4622" max="4622" width="13.5703125" customWidth="1"/>
    <col min="4623" max="4623" width="7.85546875" customWidth="1"/>
    <col min="4624" max="4624" width="12.42578125" customWidth="1"/>
    <col min="4625" max="4625" width="9.140625" customWidth="1"/>
    <col min="4626" max="4626" width="13.5703125" customWidth="1"/>
    <col min="4627" max="4627" width="7.85546875" customWidth="1"/>
    <col min="4628" max="4628" width="11.5703125" customWidth="1"/>
    <col min="4629" max="4629" width="7.85546875" customWidth="1"/>
    <col min="4630" max="4630" width="13.5703125" customWidth="1"/>
    <col min="4631" max="4631" width="9" customWidth="1"/>
    <col min="4632" max="4632" width="11.7109375" customWidth="1"/>
    <col min="4633" max="4633" width="8.42578125" customWidth="1"/>
    <col min="4634" max="4634" width="12" customWidth="1"/>
    <col min="4635" max="4635" width="9.5703125" customWidth="1"/>
    <col min="4636" max="4636" width="13.42578125" customWidth="1"/>
    <col min="4637" max="4637" width="8.42578125" customWidth="1"/>
    <col min="4638" max="4638" width="11.42578125" customWidth="1"/>
    <col min="4639" max="4639" width="8" customWidth="1"/>
    <col min="4640" max="4640" width="11.42578125" customWidth="1"/>
    <col min="4641" max="4641" width="8.5703125" customWidth="1"/>
    <col min="4642" max="4642" width="11.42578125" customWidth="1"/>
    <col min="4643" max="4643" width="6.5703125" customWidth="1"/>
    <col min="4644" max="4644" width="11.5703125" customWidth="1"/>
    <col min="4645" max="4645" width="7.85546875" customWidth="1"/>
    <col min="4646" max="4646" width="13" customWidth="1"/>
    <col min="4647" max="4647" width="8" customWidth="1"/>
    <col min="4648" max="4648" width="13" customWidth="1"/>
    <col min="4649" max="4649" width="8.28515625" customWidth="1"/>
    <col min="4650" max="4650" width="13" customWidth="1"/>
    <col min="4652" max="4652" width="12.140625" customWidth="1"/>
    <col min="4654" max="4655" width="11.42578125" customWidth="1"/>
    <col min="4656" max="4656" width="12.140625" customWidth="1"/>
    <col min="4657" max="4657" width="11.42578125" customWidth="1"/>
    <col min="4658" max="4658" width="12.85546875" customWidth="1"/>
    <col min="4668" max="4668" width="12.140625" customWidth="1"/>
    <col min="4676" max="4676" width="9.140625" customWidth="1"/>
    <col min="4677" max="4677" width="12.5703125" customWidth="1"/>
    <col min="4678" max="4678" width="9.42578125" bestFit="1" customWidth="1"/>
    <col min="4679" max="4682" width="9.42578125" customWidth="1"/>
    <col min="4732" max="4732" width="10.140625" customWidth="1"/>
    <col min="4734" max="4738" width="10.85546875" customWidth="1"/>
    <col min="4742" max="4742" width="10.42578125" customWidth="1"/>
    <col min="4743" max="4743" width="8.28515625" customWidth="1"/>
    <col min="4744" max="4744" width="10.42578125" customWidth="1"/>
    <col min="4745" max="4745" width="8.42578125" customWidth="1"/>
    <col min="4746" max="4747" width="10.42578125" customWidth="1"/>
    <col min="4748" max="4748" width="12.42578125" customWidth="1"/>
    <col min="4750" max="4750" width="10.28515625" customWidth="1"/>
    <col min="4751" max="4751" width="9.5703125" customWidth="1"/>
    <col min="4752" max="4752" width="10.28515625" customWidth="1"/>
    <col min="4753" max="4753" width="9.42578125" customWidth="1"/>
    <col min="4754" max="4754" width="10.140625" customWidth="1"/>
    <col min="4756" max="4756" width="11.140625" customWidth="1"/>
    <col min="4865" max="4865" width="4.42578125" customWidth="1"/>
    <col min="4866" max="4866" width="40" bestFit="1" customWidth="1"/>
    <col min="4867" max="4867" width="9.42578125" customWidth="1"/>
    <col min="4868" max="4868" width="16" customWidth="1"/>
    <col min="4870" max="4870" width="12.5703125" customWidth="1"/>
    <col min="4871" max="4871" width="11.42578125" customWidth="1"/>
    <col min="4872" max="4872" width="12" customWidth="1"/>
    <col min="4873" max="4873" width="9.140625" customWidth="1"/>
    <col min="4874" max="4874" width="12.5703125" customWidth="1"/>
    <col min="4875" max="4875" width="10.5703125" customWidth="1"/>
    <col min="4876" max="4876" width="11.140625" customWidth="1"/>
    <col min="4877" max="4877" width="9.42578125" bestFit="1" customWidth="1"/>
    <col min="4878" max="4878" width="13.5703125" customWidth="1"/>
    <col min="4879" max="4879" width="7.85546875" customWidth="1"/>
    <col min="4880" max="4880" width="12.42578125" customWidth="1"/>
    <col min="4881" max="4881" width="9.140625" customWidth="1"/>
    <col min="4882" max="4882" width="13.5703125" customWidth="1"/>
    <col min="4883" max="4883" width="7.85546875" customWidth="1"/>
    <col min="4884" max="4884" width="11.5703125" customWidth="1"/>
    <col min="4885" max="4885" width="7.85546875" customWidth="1"/>
    <col min="4886" max="4886" width="13.5703125" customWidth="1"/>
    <col min="4887" max="4887" width="9" customWidth="1"/>
    <col min="4888" max="4888" width="11.7109375" customWidth="1"/>
    <col min="4889" max="4889" width="8.42578125" customWidth="1"/>
    <col min="4890" max="4890" width="12" customWidth="1"/>
    <col min="4891" max="4891" width="9.5703125" customWidth="1"/>
    <col min="4892" max="4892" width="13.42578125" customWidth="1"/>
    <col min="4893" max="4893" width="8.42578125" customWidth="1"/>
    <col min="4894" max="4894" width="11.42578125" customWidth="1"/>
    <col min="4895" max="4895" width="8" customWidth="1"/>
    <col min="4896" max="4896" width="11.42578125" customWidth="1"/>
    <col min="4897" max="4897" width="8.5703125" customWidth="1"/>
    <col min="4898" max="4898" width="11.42578125" customWidth="1"/>
    <col min="4899" max="4899" width="6.5703125" customWidth="1"/>
    <col min="4900" max="4900" width="11.5703125" customWidth="1"/>
    <col min="4901" max="4901" width="7.85546875" customWidth="1"/>
    <col min="4902" max="4902" width="13" customWidth="1"/>
    <col min="4903" max="4903" width="8" customWidth="1"/>
    <col min="4904" max="4904" width="13" customWidth="1"/>
    <col min="4905" max="4905" width="8.28515625" customWidth="1"/>
    <col min="4906" max="4906" width="13" customWidth="1"/>
    <col min="4908" max="4908" width="12.140625" customWidth="1"/>
    <col min="4910" max="4911" width="11.42578125" customWidth="1"/>
    <col min="4912" max="4912" width="12.140625" customWidth="1"/>
    <col min="4913" max="4913" width="11.42578125" customWidth="1"/>
    <col min="4914" max="4914" width="12.85546875" customWidth="1"/>
    <col min="4924" max="4924" width="12.140625" customWidth="1"/>
    <col min="4932" max="4932" width="9.140625" customWidth="1"/>
    <col min="4933" max="4933" width="12.5703125" customWidth="1"/>
    <col min="4934" max="4934" width="9.42578125" bestFit="1" customWidth="1"/>
    <col min="4935" max="4938" width="9.42578125" customWidth="1"/>
    <col min="4988" max="4988" width="10.140625" customWidth="1"/>
    <col min="4990" max="4994" width="10.85546875" customWidth="1"/>
    <col min="4998" max="4998" width="10.42578125" customWidth="1"/>
    <col min="4999" max="4999" width="8.28515625" customWidth="1"/>
    <col min="5000" max="5000" width="10.42578125" customWidth="1"/>
    <col min="5001" max="5001" width="8.42578125" customWidth="1"/>
    <col min="5002" max="5003" width="10.42578125" customWidth="1"/>
    <col min="5004" max="5004" width="12.42578125" customWidth="1"/>
    <col min="5006" max="5006" width="10.28515625" customWidth="1"/>
    <col min="5007" max="5007" width="9.5703125" customWidth="1"/>
    <col min="5008" max="5008" width="10.28515625" customWidth="1"/>
    <col min="5009" max="5009" width="9.42578125" customWidth="1"/>
    <col min="5010" max="5010" width="10.140625" customWidth="1"/>
    <col min="5012" max="5012" width="11.140625" customWidth="1"/>
    <col min="5121" max="5121" width="4.42578125" customWidth="1"/>
    <col min="5122" max="5122" width="40" bestFit="1" customWidth="1"/>
    <col min="5123" max="5123" width="9.42578125" customWidth="1"/>
    <col min="5124" max="5124" width="16" customWidth="1"/>
    <col min="5126" max="5126" width="12.5703125" customWidth="1"/>
    <col min="5127" max="5127" width="11.42578125" customWidth="1"/>
    <col min="5128" max="5128" width="12" customWidth="1"/>
    <col min="5129" max="5129" width="9.140625" customWidth="1"/>
    <col min="5130" max="5130" width="12.5703125" customWidth="1"/>
    <col min="5131" max="5131" width="10.5703125" customWidth="1"/>
    <col min="5132" max="5132" width="11.140625" customWidth="1"/>
    <col min="5133" max="5133" width="9.42578125" bestFit="1" customWidth="1"/>
    <col min="5134" max="5134" width="13.5703125" customWidth="1"/>
    <col min="5135" max="5135" width="7.85546875" customWidth="1"/>
    <col min="5136" max="5136" width="12.42578125" customWidth="1"/>
    <col min="5137" max="5137" width="9.140625" customWidth="1"/>
    <col min="5138" max="5138" width="13.5703125" customWidth="1"/>
    <col min="5139" max="5139" width="7.85546875" customWidth="1"/>
    <col min="5140" max="5140" width="11.5703125" customWidth="1"/>
    <col min="5141" max="5141" width="7.85546875" customWidth="1"/>
    <col min="5142" max="5142" width="13.5703125" customWidth="1"/>
    <col min="5143" max="5143" width="9" customWidth="1"/>
    <col min="5144" max="5144" width="11.7109375" customWidth="1"/>
    <col min="5145" max="5145" width="8.42578125" customWidth="1"/>
    <col min="5146" max="5146" width="12" customWidth="1"/>
    <col min="5147" max="5147" width="9.5703125" customWidth="1"/>
    <col min="5148" max="5148" width="13.42578125" customWidth="1"/>
    <col min="5149" max="5149" width="8.42578125" customWidth="1"/>
    <col min="5150" max="5150" width="11.42578125" customWidth="1"/>
    <col min="5151" max="5151" width="8" customWidth="1"/>
    <col min="5152" max="5152" width="11.42578125" customWidth="1"/>
    <col min="5153" max="5153" width="8.5703125" customWidth="1"/>
    <col min="5154" max="5154" width="11.42578125" customWidth="1"/>
    <col min="5155" max="5155" width="6.5703125" customWidth="1"/>
    <col min="5156" max="5156" width="11.5703125" customWidth="1"/>
    <col min="5157" max="5157" width="7.85546875" customWidth="1"/>
    <col min="5158" max="5158" width="13" customWidth="1"/>
    <col min="5159" max="5159" width="8" customWidth="1"/>
    <col min="5160" max="5160" width="13" customWidth="1"/>
    <col min="5161" max="5161" width="8.28515625" customWidth="1"/>
    <col min="5162" max="5162" width="13" customWidth="1"/>
    <col min="5164" max="5164" width="12.140625" customWidth="1"/>
    <col min="5166" max="5167" width="11.42578125" customWidth="1"/>
    <col min="5168" max="5168" width="12.140625" customWidth="1"/>
    <col min="5169" max="5169" width="11.42578125" customWidth="1"/>
    <col min="5170" max="5170" width="12.85546875" customWidth="1"/>
    <col min="5180" max="5180" width="12.140625" customWidth="1"/>
    <col min="5188" max="5188" width="9.140625" customWidth="1"/>
    <col min="5189" max="5189" width="12.5703125" customWidth="1"/>
    <col min="5190" max="5190" width="9.42578125" bestFit="1" customWidth="1"/>
    <col min="5191" max="5194" width="9.42578125" customWidth="1"/>
    <col min="5244" max="5244" width="10.140625" customWidth="1"/>
    <col min="5246" max="5250" width="10.85546875" customWidth="1"/>
    <col min="5254" max="5254" width="10.42578125" customWidth="1"/>
    <col min="5255" max="5255" width="8.28515625" customWidth="1"/>
    <col min="5256" max="5256" width="10.42578125" customWidth="1"/>
    <col min="5257" max="5257" width="8.42578125" customWidth="1"/>
    <col min="5258" max="5259" width="10.42578125" customWidth="1"/>
    <col min="5260" max="5260" width="12.42578125" customWidth="1"/>
    <col min="5262" max="5262" width="10.28515625" customWidth="1"/>
    <col min="5263" max="5263" width="9.5703125" customWidth="1"/>
    <col min="5264" max="5264" width="10.28515625" customWidth="1"/>
    <col min="5265" max="5265" width="9.42578125" customWidth="1"/>
    <col min="5266" max="5266" width="10.140625" customWidth="1"/>
    <col min="5268" max="5268" width="11.140625" customWidth="1"/>
    <col min="5377" max="5377" width="4.42578125" customWidth="1"/>
    <col min="5378" max="5378" width="40" bestFit="1" customWidth="1"/>
    <col min="5379" max="5379" width="9.42578125" customWidth="1"/>
    <col min="5380" max="5380" width="16" customWidth="1"/>
    <col min="5382" max="5382" width="12.5703125" customWidth="1"/>
    <col min="5383" max="5383" width="11.42578125" customWidth="1"/>
    <col min="5384" max="5384" width="12" customWidth="1"/>
    <col min="5385" max="5385" width="9.140625" customWidth="1"/>
    <col min="5386" max="5386" width="12.5703125" customWidth="1"/>
    <col min="5387" max="5387" width="10.5703125" customWidth="1"/>
    <col min="5388" max="5388" width="11.140625" customWidth="1"/>
    <col min="5389" max="5389" width="9.42578125" bestFit="1" customWidth="1"/>
    <col min="5390" max="5390" width="13.5703125" customWidth="1"/>
    <col min="5391" max="5391" width="7.85546875" customWidth="1"/>
    <col min="5392" max="5392" width="12.42578125" customWidth="1"/>
    <col min="5393" max="5393" width="9.140625" customWidth="1"/>
    <col min="5394" max="5394" width="13.5703125" customWidth="1"/>
    <col min="5395" max="5395" width="7.85546875" customWidth="1"/>
    <col min="5396" max="5396" width="11.5703125" customWidth="1"/>
    <col min="5397" max="5397" width="7.85546875" customWidth="1"/>
    <col min="5398" max="5398" width="13.5703125" customWidth="1"/>
    <col min="5399" max="5399" width="9" customWidth="1"/>
    <col min="5400" max="5400" width="11.7109375" customWidth="1"/>
    <col min="5401" max="5401" width="8.42578125" customWidth="1"/>
    <col min="5402" max="5402" width="12" customWidth="1"/>
    <col min="5403" max="5403" width="9.5703125" customWidth="1"/>
    <col min="5404" max="5404" width="13.42578125" customWidth="1"/>
    <col min="5405" max="5405" width="8.42578125" customWidth="1"/>
    <col min="5406" max="5406" width="11.42578125" customWidth="1"/>
    <col min="5407" max="5407" width="8" customWidth="1"/>
    <col min="5408" max="5408" width="11.42578125" customWidth="1"/>
    <col min="5409" max="5409" width="8.5703125" customWidth="1"/>
    <col min="5410" max="5410" width="11.42578125" customWidth="1"/>
    <col min="5411" max="5411" width="6.5703125" customWidth="1"/>
    <col min="5412" max="5412" width="11.5703125" customWidth="1"/>
    <col min="5413" max="5413" width="7.85546875" customWidth="1"/>
    <col min="5414" max="5414" width="13" customWidth="1"/>
    <col min="5415" max="5415" width="8" customWidth="1"/>
    <col min="5416" max="5416" width="13" customWidth="1"/>
    <col min="5417" max="5417" width="8.28515625" customWidth="1"/>
    <col min="5418" max="5418" width="13" customWidth="1"/>
    <col min="5420" max="5420" width="12.140625" customWidth="1"/>
    <col min="5422" max="5423" width="11.42578125" customWidth="1"/>
    <col min="5424" max="5424" width="12.140625" customWidth="1"/>
    <col min="5425" max="5425" width="11.42578125" customWidth="1"/>
    <col min="5426" max="5426" width="12.85546875" customWidth="1"/>
    <col min="5436" max="5436" width="12.140625" customWidth="1"/>
    <col min="5444" max="5444" width="9.140625" customWidth="1"/>
    <col min="5445" max="5445" width="12.5703125" customWidth="1"/>
    <col min="5446" max="5446" width="9.42578125" bestFit="1" customWidth="1"/>
    <col min="5447" max="5450" width="9.42578125" customWidth="1"/>
    <col min="5500" max="5500" width="10.140625" customWidth="1"/>
    <col min="5502" max="5506" width="10.85546875" customWidth="1"/>
    <col min="5510" max="5510" width="10.42578125" customWidth="1"/>
    <col min="5511" max="5511" width="8.28515625" customWidth="1"/>
    <col min="5512" max="5512" width="10.42578125" customWidth="1"/>
    <col min="5513" max="5513" width="8.42578125" customWidth="1"/>
    <col min="5514" max="5515" width="10.42578125" customWidth="1"/>
    <col min="5516" max="5516" width="12.42578125" customWidth="1"/>
    <col min="5518" max="5518" width="10.28515625" customWidth="1"/>
    <col min="5519" max="5519" width="9.5703125" customWidth="1"/>
    <col min="5520" max="5520" width="10.28515625" customWidth="1"/>
    <col min="5521" max="5521" width="9.42578125" customWidth="1"/>
    <col min="5522" max="5522" width="10.140625" customWidth="1"/>
    <col min="5524" max="5524" width="11.140625" customWidth="1"/>
    <col min="5633" max="5633" width="4.42578125" customWidth="1"/>
    <col min="5634" max="5634" width="40" bestFit="1" customWidth="1"/>
    <col min="5635" max="5635" width="9.42578125" customWidth="1"/>
    <col min="5636" max="5636" width="16" customWidth="1"/>
    <col min="5638" max="5638" width="12.5703125" customWidth="1"/>
    <col min="5639" max="5639" width="11.42578125" customWidth="1"/>
    <col min="5640" max="5640" width="12" customWidth="1"/>
    <col min="5641" max="5641" width="9.140625" customWidth="1"/>
    <col min="5642" max="5642" width="12.5703125" customWidth="1"/>
    <col min="5643" max="5643" width="10.5703125" customWidth="1"/>
    <col min="5644" max="5644" width="11.140625" customWidth="1"/>
    <col min="5645" max="5645" width="9.42578125" bestFit="1" customWidth="1"/>
    <col min="5646" max="5646" width="13.5703125" customWidth="1"/>
    <col min="5647" max="5647" width="7.85546875" customWidth="1"/>
    <col min="5648" max="5648" width="12.42578125" customWidth="1"/>
    <col min="5649" max="5649" width="9.140625" customWidth="1"/>
    <col min="5650" max="5650" width="13.5703125" customWidth="1"/>
    <col min="5651" max="5651" width="7.85546875" customWidth="1"/>
    <col min="5652" max="5652" width="11.5703125" customWidth="1"/>
    <col min="5653" max="5653" width="7.85546875" customWidth="1"/>
    <col min="5654" max="5654" width="13.5703125" customWidth="1"/>
    <col min="5655" max="5655" width="9" customWidth="1"/>
    <col min="5656" max="5656" width="11.7109375" customWidth="1"/>
    <col min="5657" max="5657" width="8.42578125" customWidth="1"/>
    <col min="5658" max="5658" width="12" customWidth="1"/>
    <col min="5659" max="5659" width="9.5703125" customWidth="1"/>
    <col min="5660" max="5660" width="13.42578125" customWidth="1"/>
    <col min="5661" max="5661" width="8.42578125" customWidth="1"/>
    <col min="5662" max="5662" width="11.42578125" customWidth="1"/>
    <col min="5663" max="5663" width="8" customWidth="1"/>
    <col min="5664" max="5664" width="11.42578125" customWidth="1"/>
    <col min="5665" max="5665" width="8.5703125" customWidth="1"/>
    <col min="5666" max="5666" width="11.42578125" customWidth="1"/>
    <col min="5667" max="5667" width="6.5703125" customWidth="1"/>
    <col min="5668" max="5668" width="11.5703125" customWidth="1"/>
    <col min="5669" max="5669" width="7.85546875" customWidth="1"/>
    <col min="5670" max="5670" width="13" customWidth="1"/>
    <col min="5671" max="5671" width="8" customWidth="1"/>
    <col min="5672" max="5672" width="13" customWidth="1"/>
    <col min="5673" max="5673" width="8.28515625" customWidth="1"/>
    <col min="5674" max="5674" width="13" customWidth="1"/>
    <col min="5676" max="5676" width="12.140625" customWidth="1"/>
    <col min="5678" max="5679" width="11.42578125" customWidth="1"/>
    <col min="5680" max="5680" width="12.140625" customWidth="1"/>
    <col min="5681" max="5681" width="11.42578125" customWidth="1"/>
    <col min="5682" max="5682" width="12.85546875" customWidth="1"/>
    <col min="5692" max="5692" width="12.140625" customWidth="1"/>
    <col min="5700" max="5700" width="9.140625" customWidth="1"/>
    <col min="5701" max="5701" width="12.5703125" customWidth="1"/>
    <col min="5702" max="5702" width="9.42578125" bestFit="1" customWidth="1"/>
    <col min="5703" max="5706" width="9.42578125" customWidth="1"/>
    <col min="5756" max="5756" width="10.140625" customWidth="1"/>
    <col min="5758" max="5762" width="10.85546875" customWidth="1"/>
    <col min="5766" max="5766" width="10.42578125" customWidth="1"/>
    <col min="5767" max="5767" width="8.28515625" customWidth="1"/>
    <col min="5768" max="5768" width="10.42578125" customWidth="1"/>
    <col min="5769" max="5769" width="8.42578125" customWidth="1"/>
    <col min="5770" max="5771" width="10.42578125" customWidth="1"/>
    <col min="5772" max="5772" width="12.42578125" customWidth="1"/>
    <col min="5774" max="5774" width="10.28515625" customWidth="1"/>
    <col min="5775" max="5775" width="9.5703125" customWidth="1"/>
    <col min="5776" max="5776" width="10.28515625" customWidth="1"/>
    <col min="5777" max="5777" width="9.42578125" customWidth="1"/>
    <col min="5778" max="5778" width="10.140625" customWidth="1"/>
    <col min="5780" max="5780" width="11.140625" customWidth="1"/>
    <col min="5889" max="5889" width="4.42578125" customWidth="1"/>
    <col min="5890" max="5890" width="40" bestFit="1" customWidth="1"/>
    <col min="5891" max="5891" width="9.42578125" customWidth="1"/>
    <col min="5892" max="5892" width="16" customWidth="1"/>
    <col min="5894" max="5894" width="12.5703125" customWidth="1"/>
    <col min="5895" max="5895" width="11.42578125" customWidth="1"/>
    <col min="5896" max="5896" width="12" customWidth="1"/>
    <col min="5897" max="5897" width="9.140625" customWidth="1"/>
    <col min="5898" max="5898" width="12.5703125" customWidth="1"/>
    <col min="5899" max="5899" width="10.5703125" customWidth="1"/>
    <col min="5900" max="5900" width="11.140625" customWidth="1"/>
    <col min="5901" max="5901" width="9.42578125" bestFit="1" customWidth="1"/>
    <col min="5902" max="5902" width="13.5703125" customWidth="1"/>
    <col min="5903" max="5903" width="7.85546875" customWidth="1"/>
    <col min="5904" max="5904" width="12.42578125" customWidth="1"/>
    <col min="5905" max="5905" width="9.140625" customWidth="1"/>
    <col min="5906" max="5906" width="13.5703125" customWidth="1"/>
    <col min="5907" max="5907" width="7.85546875" customWidth="1"/>
    <col min="5908" max="5908" width="11.5703125" customWidth="1"/>
    <col min="5909" max="5909" width="7.85546875" customWidth="1"/>
    <col min="5910" max="5910" width="13.5703125" customWidth="1"/>
    <col min="5911" max="5911" width="9" customWidth="1"/>
    <col min="5912" max="5912" width="11.7109375" customWidth="1"/>
    <col min="5913" max="5913" width="8.42578125" customWidth="1"/>
    <col min="5914" max="5914" width="12" customWidth="1"/>
    <col min="5915" max="5915" width="9.5703125" customWidth="1"/>
    <col min="5916" max="5916" width="13.42578125" customWidth="1"/>
    <col min="5917" max="5917" width="8.42578125" customWidth="1"/>
    <col min="5918" max="5918" width="11.42578125" customWidth="1"/>
    <col min="5919" max="5919" width="8" customWidth="1"/>
    <col min="5920" max="5920" width="11.42578125" customWidth="1"/>
    <col min="5921" max="5921" width="8.5703125" customWidth="1"/>
    <col min="5922" max="5922" width="11.42578125" customWidth="1"/>
    <col min="5923" max="5923" width="6.5703125" customWidth="1"/>
    <col min="5924" max="5924" width="11.5703125" customWidth="1"/>
    <col min="5925" max="5925" width="7.85546875" customWidth="1"/>
    <col min="5926" max="5926" width="13" customWidth="1"/>
    <col min="5927" max="5927" width="8" customWidth="1"/>
    <col min="5928" max="5928" width="13" customWidth="1"/>
    <col min="5929" max="5929" width="8.28515625" customWidth="1"/>
    <col min="5930" max="5930" width="13" customWidth="1"/>
    <col min="5932" max="5932" width="12.140625" customWidth="1"/>
    <col min="5934" max="5935" width="11.42578125" customWidth="1"/>
    <col min="5936" max="5936" width="12.140625" customWidth="1"/>
    <col min="5937" max="5937" width="11.42578125" customWidth="1"/>
    <col min="5938" max="5938" width="12.85546875" customWidth="1"/>
    <col min="5948" max="5948" width="12.140625" customWidth="1"/>
    <col min="5956" max="5956" width="9.140625" customWidth="1"/>
    <col min="5957" max="5957" width="12.5703125" customWidth="1"/>
    <col min="5958" max="5958" width="9.42578125" bestFit="1" customWidth="1"/>
    <col min="5959" max="5962" width="9.42578125" customWidth="1"/>
    <col min="6012" max="6012" width="10.140625" customWidth="1"/>
    <col min="6014" max="6018" width="10.85546875" customWidth="1"/>
    <col min="6022" max="6022" width="10.42578125" customWidth="1"/>
    <col min="6023" max="6023" width="8.28515625" customWidth="1"/>
    <col min="6024" max="6024" width="10.42578125" customWidth="1"/>
    <col min="6025" max="6025" width="8.42578125" customWidth="1"/>
    <col min="6026" max="6027" width="10.42578125" customWidth="1"/>
    <col min="6028" max="6028" width="12.42578125" customWidth="1"/>
    <col min="6030" max="6030" width="10.28515625" customWidth="1"/>
    <col min="6031" max="6031" width="9.5703125" customWidth="1"/>
    <col min="6032" max="6032" width="10.28515625" customWidth="1"/>
    <col min="6033" max="6033" width="9.42578125" customWidth="1"/>
    <col min="6034" max="6034" width="10.140625" customWidth="1"/>
    <col min="6036" max="6036" width="11.140625" customWidth="1"/>
    <col min="6145" max="6145" width="4.42578125" customWidth="1"/>
    <col min="6146" max="6146" width="40" bestFit="1" customWidth="1"/>
    <col min="6147" max="6147" width="9.42578125" customWidth="1"/>
    <col min="6148" max="6148" width="16" customWidth="1"/>
    <col min="6150" max="6150" width="12.5703125" customWidth="1"/>
    <col min="6151" max="6151" width="11.42578125" customWidth="1"/>
    <col min="6152" max="6152" width="12" customWidth="1"/>
    <col min="6153" max="6153" width="9.140625" customWidth="1"/>
    <col min="6154" max="6154" width="12.5703125" customWidth="1"/>
    <col min="6155" max="6155" width="10.5703125" customWidth="1"/>
    <col min="6156" max="6156" width="11.140625" customWidth="1"/>
    <col min="6157" max="6157" width="9.42578125" bestFit="1" customWidth="1"/>
    <col min="6158" max="6158" width="13.5703125" customWidth="1"/>
    <col min="6159" max="6159" width="7.85546875" customWidth="1"/>
    <col min="6160" max="6160" width="12.42578125" customWidth="1"/>
    <col min="6161" max="6161" width="9.140625" customWidth="1"/>
    <col min="6162" max="6162" width="13.5703125" customWidth="1"/>
    <col min="6163" max="6163" width="7.85546875" customWidth="1"/>
    <col min="6164" max="6164" width="11.5703125" customWidth="1"/>
    <col min="6165" max="6165" width="7.85546875" customWidth="1"/>
    <col min="6166" max="6166" width="13.5703125" customWidth="1"/>
    <col min="6167" max="6167" width="9" customWidth="1"/>
    <col min="6168" max="6168" width="11.7109375" customWidth="1"/>
    <col min="6169" max="6169" width="8.42578125" customWidth="1"/>
    <col min="6170" max="6170" width="12" customWidth="1"/>
    <col min="6171" max="6171" width="9.5703125" customWidth="1"/>
    <col min="6172" max="6172" width="13.42578125" customWidth="1"/>
    <col min="6173" max="6173" width="8.42578125" customWidth="1"/>
    <col min="6174" max="6174" width="11.42578125" customWidth="1"/>
    <col min="6175" max="6175" width="8" customWidth="1"/>
    <col min="6176" max="6176" width="11.42578125" customWidth="1"/>
    <col min="6177" max="6177" width="8.5703125" customWidth="1"/>
    <col min="6178" max="6178" width="11.42578125" customWidth="1"/>
    <col min="6179" max="6179" width="6.5703125" customWidth="1"/>
    <col min="6180" max="6180" width="11.5703125" customWidth="1"/>
    <col min="6181" max="6181" width="7.85546875" customWidth="1"/>
    <col min="6182" max="6182" width="13" customWidth="1"/>
    <col min="6183" max="6183" width="8" customWidth="1"/>
    <col min="6184" max="6184" width="13" customWidth="1"/>
    <col min="6185" max="6185" width="8.28515625" customWidth="1"/>
    <col min="6186" max="6186" width="13" customWidth="1"/>
    <col min="6188" max="6188" width="12.140625" customWidth="1"/>
    <col min="6190" max="6191" width="11.42578125" customWidth="1"/>
    <col min="6192" max="6192" width="12.140625" customWidth="1"/>
    <col min="6193" max="6193" width="11.42578125" customWidth="1"/>
    <col min="6194" max="6194" width="12.85546875" customWidth="1"/>
    <col min="6204" max="6204" width="12.140625" customWidth="1"/>
    <col min="6212" max="6212" width="9.140625" customWidth="1"/>
    <col min="6213" max="6213" width="12.5703125" customWidth="1"/>
    <col min="6214" max="6214" width="9.42578125" bestFit="1" customWidth="1"/>
    <col min="6215" max="6218" width="9.42578125" customWidth="1"/>
    <col min="6268" max="6268" width="10.140625" customWidth="1"/>
    <col min="6270" max="6274" width="10.85546875" customWidth="1"/>
    <col min="6278" max="6278" width="10.42578125" customWidth="1"/>
    <col min="6279" max="6279" width="8.28515625" customWidth="1"/>
    <col min="6280" max="6280" width="10.42578125" customWidth="1"/>
    <col min="6281" max="6281" width="8.42578125" customWidth="1"/>
    <col min="6282" max="6283" width="10.42578125" customWidth="1"/>
    <col min="6284" max="6284" width="12.42578125" customWidth="1"/>
    <col min="6286" max="6286" width="10.28515625" customWidth="1"/>
    <col min="6287" max="6287" width="9.5703125" customWidth="1"/>
    <col min="6288" max="6288" width="10.28515625" customWidth="1"/>
    <col min="6289" max="6289" width="9.42578125" customWidth="1"/>
    <col min="6290" max="6290" width="10.140625" customWidth="1"/>
    <col min="6292" max="6292" width="11.140625" customWidth="1"/>
    <col min="6401" max="6401" width="4.42578125" customWidth="1"/>
    <col min="6402" max="6402" width="40" bestFit="1" customWidth="1"/>
    <col min="6403" max="6403" width="9.42578125" customWidth="1"/>
    <col min="6404" max="6404" width="16" customWidth="1"/>
    <col min="6406" max="6406" width="12.5703125" customWidth="1"/>
    <col min="6407" max="6407" width="11.42578125" customWidth="1"/>
    <col min="6408" max="6408" width="12" customWidth="1"/>
    <col min="6409" max="6409" width="9.140625" customWidth="1"/>
    <col min="6410" max="6410" width="12.5703125" customWidth="1"/>
    <col min="6411" max="6411" width="10.5703125" customWidth="1"/>
    <col min="6412" max="6412" width="11.140625" customWidth="1"/>
    <col min="6413" max="6413" width="9.42578125" bestFit="1" customWidth="1"/>
    <col min="6414" max="6414" width="13.5703125" customWidth="1"/>
    <col min="6415" max="6415" width="7.85546875" customWidth="1"/>
    <col min="6416" max="6416" width="12.42578125" customWidth="1"/>
    <col min="6417" max="6417" width="9.140625" customWidth="1"/>
    <col min="6418" max="6418" width="13.5703125" customWidth="1"/>
    <col min="6419" max="6419" width="7.85546875" customWidth="1"/>
    <col min="6420" max="6420" width="11.5703125" customWidth="1"/>
    <col min="6421" max="6421" width="7.85546875" customWidth="1"/>
    <col min="6422" max="6422" width="13.5703125" customWidth="1"/>
    <col min="6423" max="6423" width="9" customWidth="1"/>
    <col min="6424" max="6424" width="11.7109375" customWidth="1"/>
    <col min="6425" max="6425" width="8.42578125" customWidth="1"/>
    <col min="6426" max="6426" width="12" customWidth="1"/>
    <col min="6427" max="6427" width="9.5703125" customWidth="1"/>
    <col min="6428" max="6428" width="13.42578125" customWidth="1"/>
    <col min="6429" max="6429" width="8.42578125" customWidth="1"/>
    <col min="6430" max="6430" width="11.42578125" customWidth="1"/>
    <col min="6431" max="6431" width="8" customWidth="1"/>
    <col min="6432" max="6432" width="11.42578125" customWidth="1"/>
    <col min="6433" max="6433" width="8.5703125" customWidth="1"/>
    <col min="6434" max="6434" width="11.42578125" customWidth="1"/>
    <col min="6435" max="6435" width="6.5703125" customWidth="1"/>
    <col min="6436" max="6436" width="11.5703125" customWidth="1"/>
    <col min="6437" max="6437" width="7.85546875" customWidth="1"/>
    <col min="6438" max="6438" width="13" customWidth="1"/>
    <col min="6439" max="6439" width="8" customWidth="1"/>
    <col min="6440" max="6440" width="13" customWidth="1"/>
    <col min="6441" max="6441" width="8.28515625" customWidth="1"/>
    <col min="6442" max="6442" width="13" customWidth="1"/>
    <col min="6444" max="6444" width="12.140625" customWidth="1"/>
    <col min="6446" max="6447" width="11.42578125" customWidth="1"/>
    <col min="6448" max="6448" width="12.140625" customWidth="1"/>
    <col min="6449" max="6449" width="11.42578125" customWidth="1"/>
    <col min="6450" max="6450" width="12.85546875" customWidth="1"/>
    <col min="6460" max="6460" width="12.140625" customWidth="1"/>
    <col min="6468" max="6468" width="9.140625" customWidth="1"/>
    <col min="6469" max="6469" width="12.5703125" customWidth="1"/>
    <col min="6470" max="6470" width="9.42578125" bestFit="1" customWidth="1"/>
    <col min="6471" max="6474" width="9.42578125" customWidth="1"/>
    <col min="6524" max="6524" width="10.140625" customWidth="1"/>
    <col min="6526" max="6530" width="10.85546875" customWidth="1"/>
    <col min="6534" max="6534" width="10.42578125" customWidth="1"/>
    <col min="6535" max="6535" width="8.28515625" customWidth="1"/>
    <col min="6536" max="6536" width="10.42578125" customWidth="1"/>
    <col min="6537" max="6537" width="8.42578125" customWidth="1"/>
    <col min="6538" max="6539" width="10.42578125" customWidth="1"/>
    <col min="6540" max="6540" width="12.42578125" customWidth="1"/>
    <col min="6542" max="6542" width="10.28515625" customWidth="1"/>
    <col min="6543" max="6543" width="9.5703125" customWidth="1"/>
    <col min="6544" max="6544" width="10.28515625" customWidth="1"/>
    <col min="6545" max="6545" width="9.42578125" customWidth="1"/>
    <col min="6546" max="6546" width="10.140625" customWidth="1"/>
    <col min="6548" max="6548" width="11.140625" customWidth="1"/>
    <col min="6657" max="6657" width="4.42578125" customWidth="1"/>
    <col min="6658" max="6658" width="40" bestFit="1" customWidth="1"/>
    <col min="6659" max="6659" width="9.42578125" customWidth="1"/>
    <col min="6660" max="6660" width="16" customWidth="1"/>
    <col min="6662" max="6662" width="12.5703125" customWidth="1"/>
    <col min="6663" max="6663" width="11.42578125" customWidth="1"/>
    <col min="6664" max="6664" width="12" customWidth="1"/>
    <col min="6665" max="6665" width="9.140625" customWidth="1"/>
    <col min="6666" max="6666" width="12.5703125" customWidth="1"/>
    <col min="6667" max="6667" width="10.5703125" customWidth="1"/>
    <col min="6668" max="6668" width="11.140625" customWidth="1"/>
    <col min="6669" max="6669" width="9.42578125" bestFit="1" customWidth="1"/>
    <col min="6670" max="6670" width="13.5703125" customWidth="1"/>
    <col min="6671" max="6671" width="7.85546875" customWidth="1"/>
    <col min="6672" max="6672" width="12.42578125" customWidth="1"/>
    <col min="6673" max="6673" width="9.140625" customWidth="1"/>
    <col min="6674" max="6674" width="13.5703125" customWidth="1"/>
    <col min="6675" max="6675" width="7.85546875" customWidth="1"/>
    <col min="6676" max="6676" width="11.5703125" customWidth="1"/>
    <col min="6677" max="6677" width="7.85546875" customWidth="1"/>
    <col min="6678" max="6678" width="13.5703125" customWidth="1"/>
    <col min="6679" max="6679" width="9" customWidth="1"/>
    <col min="6680" max="6680" width="11.7109375" customWidth="1"/>
    <col min="6681" max="6681" width="8.42578125" customWidth="1"/>
    <col min="6682" max="6682" width="12" customWidth="1"/>
    <col min="6683" max="6683" width="9.5703125" customWidth="1"/>
    <col min="6684" max="6684" width="13.42578125" customWidth="1"/>
    <col min="6685" max="6685" width="8.42578125" customWidth="1"/>
    <col min="6686" max="6686" width="11.42578125" customWidth="1"/>
    <col min="6687" max="6687" width="8" customWidth="1"/>
    <col min="6688" max="6688" width="11.42578125" customWidth="1"/>
    <col min="6689" max="6689" width="8.5703125" customWidth="1"/>
    <col min="6690" max="6690" width="11.42578125" customWidth="1"/>
    <col min="6691" max="6691" width="6.5703125" customWidth="1"/>
    <col min="6692" max="6692" width="11.5703125" customWidth="1"/>
    <col min="6693" max="6693" width="7.85546875" customWidth="1"/>
    <col min="6694" max="6694" width="13" customWidth="1"/>
    <col min="6695" max="6695" width="8" customWidth="1"/>
    <col min="6696" max="6696" width="13" customWidth="1"/>
    <col min="6697" max="6697" width="8.28515625" customWidth="1"/>
    <col min="6698" max="6698" width="13" customWidth="1"/>
    <col min="6700" max="6700" width="12.140625" customWidth="1"/>
    <col min="6702" max="6703" width="11.42578125" customWidth="1"/>
    <col min="6704" max="6704" width="12.140625" customWidth="1"/>
    <col min="6705" max="6705" width="11.42578125" customWidth="1"/>
    <col min="6706" max="6706" width="12.85546875" customWidth="1"/>
    <col min="6716" max="6716" width="12.140625" customWidth="1"/>
    <col min="6724" max="6724" width="9.140625" customWidth="1"/>
    <col min="6725" max="6725" width="12.5703125" customWidth="1"/>
    <col min="6726" max="6726" width="9.42578125" bestFit="1" customWidth="1"/>
    <col min="6727" max="6730" width="9.42578125" customWidth="1"/>
    <col min="6780" max="6780" width="10.140625" customWidth="1"/>
    <col min="6782" max="6786" width="10.85546875" customWidth="1"/>
    <col min="6790" max="6790" width="10.42578125" customWidth="1"/>
    <col min="6791" max="6791" width="8.28515625" customWidth="1"/>
    <col min="6792" max="6792" width="10.42578125" customWidth="1"/>
    <col min="6793" max="6793" width="8.42578125" customWidth="1"/>
    <col min="6794" max="6795" width="10.42578125" customWidth="1"/>
    <col min="6796" max="6796" width="12.42578125" customWidth="1"/>
    <col min="6798" max="6798" width="10.28515625" customWidth="1"/>
    <col min="6799" max="6799" width="9.5703125" customWidth="1"/>
    <col min="6800" max="6800" width="10.28515625" customWidth="1"/>
    <col min="6801" max="6801" width="9.42578125" customWidth="1"/>
    <col min="6802" max="6802" width="10.140625" customWidth="1"/>
    <col min="6804" max="6804" width="11.140625" customWidth="1"/>
    <col min="6913" max="6913" width="4.42578125" customWidth="1"/>
    <col min="6914" max="6914" width="40" bestFit="1" customWidth="1"/>
    <col min="6915" max="6915" width="9.42578125" customWidth="1"/>
    <col min="6916" max="6916" width="16" customWidth="1"/>
    <col min="6918" max="6918" width="12.5703125" customWidth="1"/>
    <col min="6919" max="6919" width="11.42578125" customWidth="1"/>
    <col min="6920" max="6920" width="12" customWidth="1"/>
    <col min="6921" max="6921" width="9.140625" customWidth="1"/>
    <col min="6922" max="6922" width="12.5703125" customWidth="1"/>
    <col min="6923" max="6923" width="10.5703125" customWidth="1"/>
    <col min="6924" max="6924" width="11.140625" customWidth="1"/>
    <col min="6925" max="6925" width="9.42578125" bestFit="1" customWidth="1"/>
    <col min="6926" max="6926" width="13.5703125" customWidth="1"/>
    <col min="6927" max="6927" width="7.85546875" customWidth="1"/>
    <col min="6928" max="6928" width="12.42578125" customWidth="1"/>
    <col min="6929" max="6929" width="9.140625" customWidth="1"/>
    <col min="6930" max="6930" width="13.5703125" customWidth="1"/>
    <col min="6931" max="6931" width="7.85546875" customWidth="1"/>
    <col min="6932" max="6932" width="11.5703125" customWidth="1"/>
    <col min="6933" max="6933" width="7.85546875" customWidth="1"/>
    <col min="6934" max="6934" width="13.5703125" customWidth="1"/>
    <col min="6935" max="6935" width="9" customWidth="1"/>
    <col min="6936" max="6936" width="11.7109375" customWidth="1"/>
    <col min="6937" max="6937" width="8.42578125" customWidth="1"/>
    <col min="6938" max="6938" width="12" customWidth="1"/>
    <col min="6939" max="6939" width="9.5703125" customWidth="1"/>
    <col min="6940" max="6940" width="13.42578125" customWidth="1"/>
    <col min="6941" max="6941" width="8.42578125" customWidth="1"/>
    <col min="6942" max="6942" width="11.42578125" customWidth="1"/>
    <col min="6943" max="6943" width="8" customWidth="1"/>
    <col min="6944" max="6944" width="11.42578125" customWidth="1"/>
    <col min="6945" max="6945" width="8.5703125" customWidth="1"/>
    <col min="6946" max="6946" width="11.42578125" customWidth="1"/>
    <col min="6947" max="6947" width="6.5703125" customWidth="1"/>
    <col min="6948" max="6948" width="11.5703125" customWidth="1"/>
    <col min="6949" max="6949" width="7.85546875" customWidth="1"/>
    <col min="6950" max="6950" width="13" customWidth="1"/>
    <col min="6951" max="6951" width="8" customWidth="1"/>
    <col min="6952" max="6952" width="13" customWidth="1"/>
    <col min="6953" max="6953" width="8.28515625" customWidth="1"/>
    <col min="6954" max="6954" width="13" customWidth="1"/>
    <col min="6956" max="6956" width="12.140625" customWidth="1"/>
    <col min="6958" max="6959" width="11.42578125" customWidth="1"/>
    <col min="6960" max="6960" width="12.140625" customWidth="1"/>
    <col min="6961" max="6961" width="11.42578125" customWidth="1"/>
    <col min="6962" max="6962" width="12.85546875" customWidth="1"/>
    <col min="6972" max="6972" width="12.140625" customWidth="1"/>
    <col min="6980" max="6980" width="9.140625" customWidth="1"/>
    <col min="6981" max="6981" width="12.5703125" customWidth="1"/>
    <col min="6982" max="6982" width="9.42578125" bestFit="1" customWidth="1"/>
    <col min="6983" max="6986" width="9.42578125" customWidth="1"/>
    <col min="7036" max="7036" width="10.140625" customWidth="1"/>
    <col min="7038" max="7042" width="10.85546875" customWidth="1"/>
    <col min="7046" max="7046" width="10.42578125" customWidth="1"/>
    <col min="7047" max="7047" width="8.28515625" customWidth="1"/>
    <col min="7048" max="7048" width="10.42578125" customWidth="1"/>
    <col min="7049" max="7049" width="8.42578125" customWidth="1"/>
    <col min="7050" max="7051" width="10.42578125" customWidth="1"/>
    <col min="7052" max="7052" width="12.42578125" customWidth="1"/>
    <col min="7054" max="7054" width="10.28515625" customWidth="1"/>
    <col min="7055" max="7055" width="9.5703125" customWidth="1"/>
    <col min="7056" max="7056" width="10.28515625" customWidth="1"/>
    <col min="7057" max="7057" width="9.42578125" customWidth="1"/>
    <col min="7058" max="7058" width="10.140625" customWidth="1"/>
    <col min="7060" max="7060" width="11.140625" customWidth="1"/>
    <col min="7169" max="7169" width="4.42578125" customWidth="1"/>
    <col min="7170" max="7170" width="40" bestFit="1" customWidth="1"/>
    <col min="7171" max="7171" width="9.42578125" customWidth="1"/>
    <col min="7172" max="7172" width="16" customWidth="1"/>
    <col min="7174" max="7174" width="12.5703125" customWidth="1"/>
    <col min="7175" max="7175" width="11.42578125" customWidth="1"/>
    <col min="7176" max="7176" width="12" customWidth="1"/>
    <col min="7177" max="7177" width="9.140625" customWidth="1"/>
    <col min="7178" max="7178" width="12.5703125" customWidth="1"/>
    <col min="7179" max="7179" width="10.5703125" customWidth="1"/>
    <col min="7180" max="7180" width="11.140625" customWidth="1"/>
    <col min="7181" max="7181" width="9.42578125" bestFit="1" customWidth="1"/>
    <col min="7182" max="7182" width="13.5703125" customWidth="1"/>
    <col min="7183" max="7183" width="7.85546875" customWidth="1"/>
    <col min="7184" max="7184" width="12.42578125" customWidth="1"/>
    <col min="7185" max="7185" width="9.140625" customWidth="1"/>
    <col min="7186" max="7186" width="13.5703125" customWidth="1"/>
    <col min="7187" max="7187" width="7.85546875" customWidth="1"/>
    <col min="7188" max="7188" width="11.5703125" customWidth="1"/>
    <col min="7189" max="7189" width="7.85546875" customWidth="1"/>
    <col min="7190" max="7190" width="13.5703125" customWidth="1"/>
    <col min="7191" max="7191" width="9" customWidth="1"/>
    <col min="7192" max="7192" width="11.7109375" customWidth="1"/>
    <col min="7193" max="7193" width="8.42578125" customWidth="1"/>
    <col min="7194" max="7194" width="12" customWidth="1"/>
    <col min="7195" max="7195" width="9.5703125" customWidth="1"/>
    <col min="7196" max="7196" width="13.42578125" customWidth="1"/>
    <col min="7197" max="7197" width="8.42578125" customWidth="1"/>
    <col min="7198" max="7198" width="11.42578125" customWidth="1"/>
    <col min="7199" max="7199" width="8" customWidth="1"/>
    <col min="7200" max="7200" width="11.42578125" customWidth="1"/>
    <col min="7201" max="7201" width="8.5703125" customWidth="1"/>
    <col min="7202" max="7202" width="11.42578125" customWidth="1"/>
    <col min="7203" max="7203" width="6.5703125" customWidth="1"/>
    <col min="7204" max="7204" width="11.5703125" customWidth="1"/>
    <col min="7205" max="7205" width="7.85546875" customWidth="1"/>
    <col min="7206" max="7206" width="13" customWidth="1"/>
    <col min="7207" max="7207" width="8" customWidth="1"/>
    <col min="7208" max="7208" width="13" customWidth="1"/>
    <col min="7209" max="7209" width="8.28515625" customWidth="1"/>
    <col min="7210" max="7210" width="13" customWidth="1"/>
    <col min="7212" max="7212" width="12.140625" customWidth="1"/>
    <col min="7214" max="7215" width="11.42578125" customWidth="1"/>
    <col min="7216" max="7216" width="12.140625" customWidth="1"/>
    <col min="7217" max="7217" width="11.42578125" customWidth="1"/>
    <col min="7218" max="7218" width="12.85546875" customWidth="1"/>
    <col min="7228" max="7228" width="12.140625" customWidth="1"/>
    <col min="7236" max="7236" width="9.140625" customWidth="1"/>
    <col min="7237" max="7237" width="12.5703125" customWidth="1"/>
    <col min="7238" max="7238" width="9.42578125" bestFit="1" customWidth="1"/>
    <col min="7239" max="7242" width="9.42578125" customWidth="1"/>
    <col min="7292" max="7292" width="10.140625" customWidth="1"/>
    <col min="7294" max="7298" width="10.85546875" customWidth="1"/>
    <col min="7302" max="7302" width="10.42578125" customWidth="1"/>
    <col min="7303" max="7303" width="8.28515625" customWidth="1"/>
    <col min="7304" max="7304" width="10.42578125" customWidth="1"/>
    <col min="7305" max="7305" width="8.42578125" customWidth="1"/>
    <col min="7306" max="7307" width="10.42578125" customWidth="1"/>
    <col min="7308" max="7308" width="12.42578125" customWidth="1"/>
    <col min="7310" max="7310" width="10.28515625" customWidth="1"/>
    <col min="7311" max="7311" width="9.5703125" customWidth="1"/>
    <col min="7312" max="7312" width="10.28515625" customWidth="1"/>
    <col min="7313" max="7313" width="9.42578125" customWidth="1"/>
    <col min="7314" max="7314" width="10.140625" customWidth="1"/>
    <col min="7316" max="7316" width="11.140625" customWidth="1"/>
    <col min="7425" max="7425" width="4.42578125" customWidth="1"/>
    <col min="7426" max="7426" width="40" bestFit="1" customWidth="1"/>
    <col min="7427" max="7427" width="9.42578125" customWidth="1"/>
    <col min="7428" max="7428" width="16" customWidth="1"/>
    <col min="7430" max="7430" width="12.5703125" customWidth="1"/>
    <col min="7431" max="7431" width="11.42578125" customWidth="1"/>
    <col min="7432" max="7432" width="12" customWidth="1"/>
    <col min="7433" max="7433" width="9.140625" customWidth="1"/>
    <col min="7434" max="7434" width="12.5703125" customWidth="1"/>
    <col min="7435" max="7435" width="10.5703125" customWidth="1"/>
    <col min="7436" max="7436" width="11.140625" customWidth="1"/>
    <col min="7437" max="7437" width="9.42578125" bestFit="1" customWidth="1"/>
    <col min="7438" max="7438" width="13.5703125" customWidth="1"/>
    <col min="7439" max="7439" width="7.85546875" customWidth="1"/>
    <col min="7440" max="7440" width="12.42578125" customWidth="1"/>
    <col min="7441" max="7441" width="9.140625" customWidth="1"/>
    <col min="7442" max="7442" width="13.5703125" customWidth="1"/>
    <col min="7443" max="7443" width="7.85546875" customWidth="1"/>
    <col min="7444" max="7444" width="11.5703125" customWidth="1"/>
    <col min="7445" max="7445" width="7.85546875" customWidth="1"/>
    <col min="7446" max="7446" width="13.5703125" customWidth="1"/>
    <col min="7447" max="7447" width="9" customWidth="1"/>
    <col min="7448" max="7448" width="11.7109375" customWidth="1"/>
    <col min="7449" max="7449" width="8.42578125" customWidth="1"/>
    <col min="7450" max="7450" width="12" customWidth="1"/>
    <col min="7451" max="7451" width="9.5703125" customWidth="1"/>
    <col min="7452" max="7452" width="13.42578125" customWidth="1"/>
    <col min="7453" max="7453" width="8.42578125" customWidth="1"/>
    <col min="7454" max="7454" width="11.42578125" customWidth="1"/>
    <col min="7455" max="7455" width="8" customWidth="1"/>
    <col min="7456" max="7456" width="11.42578125" customWidth="1"/>
    <col min="7457" max="7457" width="8.5703125" customWidth="1"/>
    <col min="7458" max="7458" width="11.42578125" customWidth="1"/>
    <col min="7459" max="7459" width="6.5703125" customWidth="1"/>
    <col min="7460" max="7460" width="11.5703125" customWidth="1"/>
    <col min="7461" max="7461" width="7.85546875" customWidth="1"/>
    <col min="7462" max="7462" width="13" customWidth="1"/>
    <col min="7463" max="7463" width="8" customWidth="1"/>
    <col min="7464" max="7464" width="13" customWidth="1"/>
    <col min="7465" max="7465" width="8.28515625" customWidth="1"/>
    <col min="7466" max="7466" width="13" customWidth="1"/>
    <col min="7468" max="7468" width="12.140625" customWidth="1"/>
    <col min="7470" max="7471" width="11.42578125" customWidth="1"/>
    <col min="7472" max="7472" width="12.140625" customWidth="1"/>
    <col min="7473" max="7473" width="11.42578125" customWidth="1"/>
    <col min="7474" max="7474" width="12.85546875" customWidth="1"/>
    <col min="7484" max="7484" width="12.140625" customWidth="1"/>
    <col min="7492" max="7492" width="9.140625" customWidth="1"/>
    <col min="7493" max="7493" width="12.5703125" customWidth="1"/>
    <col min="7494" max="7494" width="9.42578125" bestFit="1" customWidth="1"/>
    <col min="7495" max="7498" width="9.42578125" customWidth="1"/>
    <col min="7548" max="7548" width="10.140625" customWidth="1"/>
    <col min="7550" max="7554" width="10.85546875" customWidth="1"/>
    <col min="7558" max="7558" width="10.42578125" customWidth="1"/>
    <col min="7559" max="7559" width="8.28515625" customWidth="1"/>
    <col min="7560" max="7560" width="10.42578125" customWidth="1"/>
    <col min="7561" max="7561" width="8.42578125" customWidth="1"/>
    <col min="7562" max="7563" width="10.42578125" customWidth="1"/>
    <col min="7564" max="7564" width="12.42578125" customWidth="1"/>
    <col min="7566" max="7566" width="10.28515625" customWidth="1"/>
    <col min="7567" max="7567" width="9.5703125" customWidth="1"/>
    <col min="7568" max="7568" width="10.28515625" customWidth="1"/>
    <col min="7569" max="7569" width="9.42578125" customWidth="1"/>
    <col min="7570" max="7570" width="10.140625" customWidth="1"/>
    <col min="7572" max="7572" width="11.140625" customWidth="1"/>
    <col min="7681" max="7681" width="4.42578125" customWidth="1"/>
    <col min="7682" max="7682" width="40" bestFit="1" customWidth="1"/>
    <col min="7683" max="7683" width="9.42578125" customWidth="1"/>
    <col min="7684" max="7684" width="16" customWidth="1"/>
    <col min="7686" max="7686" width="12.5703125" customWidth="1"/>
    <col min="7687" max="7687" width="11.42578125" customWidth="1"/>
    <col min="7688" max="7688" width="12" customWidth="1"/>
    <col min="7689" max="7689" width="9.140625" customWidth="1"/>
    <col min="7690" max="7690" width="12.5703125" customWidth="1"/>
    <col min="7691" max="7691" width="10.5703125" customWidth="1"/>
    <col min="7692" max="7692" width="11.140625" customWidth="1"/>
    <col min="7693" max="7693" width="9.42578125" bestFit="1" customWidth="1"/>
    <col min="7694" max="7694" width="13.5703125" customWidth="1"/>
    <col min="7695" max="7695" width="7.85546875" customWidth="1"/>
    <col min="7696" max="7696" width="12.42578125" customWidth="1"/>
    <col min="7697" max="7697" width="9.140625" customWidth="1"/>
    <col min="7698" max="7698" width="13.5703125" customWidth="1"/>
    <col min="7699" max="7699" width="7.85546875" customWidth="1"/>
    <col min="7700" max="7700" width="11.5703125" customWidth="1"/>
    <col min="7701" max="7701" width="7.85546875" customWidth="1"/>
    <col min="7702" max="7702" width="13.5703125" customWidth="1"/>
    <col min="7703" max="7703" width="9" customWidth="1"/>
    <col min="7704" max="7704" width="11.7109375" customWidth="1"/>
    <col min="7705" max="7705" width="8.42578125" customWidth="1"/>
    <col min="7706" max="7706" width="12" customWidth="1"/>
    <col min="7707" max="7707" width="9.5703125" customWidth="1"/>
    <col min="7708" max="7708" width="13.42578125" customWidth="1"/>
    <col min="7709" max="7709" width="8.42578125" customWidth="1"/>
    <col min="7710" max="7710" width="11.42578125" customWidth="1"/>
    <col min="7711" max="7711" width="8" customWidth="1"/>
    <col min="7712" max="7712" width="11.42578125" customWidth="1"/>
    <col min="7713" max="7713" width="8.5703125" customWidth="1"/>
    <col min="7714" max="7714" width="11.42578125" customWidth="1"/>
    <col min="7715" max="7715" width="6.5703125" customWidth="1"/>
    <col min="7716" max="7716" width="11.5703125" customWidth="1"/>
    <col min="7717" max="7717" width="7.85546875" customWidth="1"/>
    <col min="7718" max="7718" width="13" customWidth="1"/>
    <col min="7719" max="7719" width="8" customWidth="1"/>
    <col min="7720" max="7720" width="13" customWidth="1"/>
    <col min="7721" max="7721" width="8.28515625" customWidth="1"/>
    <col min="7722" max="7722" width="13" customWidth="1"/>
    <col min="7724" max="7724" width="12.140625" customWidth="1"/>
    <col min="7726" max="7727" width="11.42578125" customWidth="1"/>
    <col min="7728" max="7728" width="12.140625" customWidth="1"/>
    <col min="7729" max="7729" width="11.42578125" customWidth="1"/>
    <col min="7730" max="7730" width="12.85546875" customWidth="1"/>
    <col min="7740" max="7740" width="12.140625" customWidth="1"/>
    <col min="7748" max="7748" width="9.140625" customWidth="1"/>
    <col min="7749" max="7749" width="12.5703125" customWidth="1"/>
    <col min="7750" max="7750" width="9.42578125" bestFit="1" customWidth="1"/>
    <col min="7751" max="7754" width="9.42578125" customWidth="1"/>
    <col min="7804" max="7804" width="10.140625" customWidth="1"/>
    <col min="7806" max="7810" width="10.85546875" customWidth="1"/>
    <col min="7814" max="7814" width="10.42578125" customWidth="1"/>
    <col min="7815" max="7815" width="8.28515625" customWidth="1"/>
    <col min="7816" max="7816" width="10.42578125" customWidth="1"/>
    <col min="7817" max="7817" width="8.42578125" customWidth="1"/>
    <col min="7818" max="7819" width="10.42578125" customWidth="1"/>
    <col min="7820" max="7820" width="12.42578125" customWidth="1"/>
    <col min="7822" max="7822" width="10.28515625" customWidth="1"/>
    <col min="7823" max="7823" width="9.5703125" customWidth="1"/>
    <col min="7824" max="7824" width="10.28515625" customWidth="1"/>
    <col min="7825" max="7825" width="9.42578125" customWidth="1"/>
    <col min="7826" max="7826" width="10.140625" customWidth="1"/>
    <col min="7828" max="7828" width="11.140625" customWidth="1"/>
    <col min="7937" max="7937" width="4.42578125" customWidth="1"/>
    <col min="7938" max="7938" width="40" bestFit="1" customWidth="1"/>
    <col min="7939" max="7939" width="9.42578125" customWidth="1"/>
    <col min="7940" max="7940" width="16" customWidth="1"/>
    <col min="7942" max="7942" width="12.5703125" customWidth="1"/>
    <col min="7943" max="7943" width="11.42578125" customWidth="1"/>
    <col min="7944" max="7944" width="12" customWidth="1"/>
    <col min="7945" max="7945" width="9.140625" customWidth="1"/>
    <col min="7946" max="7946" width="12.5703125" customWidth="1"/>
    <col min="7947" max="7947" width="10.5703125" customWidth="1"/>
    <col min="7948" max="7948" width="11.140625" customWidth="1"/>
    <col min="7949" max="7949" width="9.42578125" bestFit="1" customWidth="1"/>
    <col min="7950" max="7950" width="13.5703125" customWidth="1"/>
    <col min="7951" max="7951" width="7.85546875" customWidth="1"/>
    <col min="7952" max="7952" width="12.42578125" customWidth="1"/>
    <col min="7953" max="7953" width="9.140625" customWidth="1"/>
    <col min="7954" max="7954" width="13.5703125" customWidth="1"/>
    <col min="7955" max="7955" width="7.85546875" customWidth="1"/>
    <col min="7956" max="7956" width="11.5703125" customWidth="1"/>
    <col min="7957" max="7957" width="7.85546875" customWidth="1"/>
    <col min="7958" max="7958" width="13.5703125" customWidth="1"/>
    <col min="7959" max="7959" width="9" customWidth="1"/>
    <col min="7960" max="7960" width="11.7109375" customWidth="1"/>
    <col min="7961" max="7961" width="8.42578125" customWidth="1"/>
    <col min="7962" max="7962" width="12" customWidth="1"/>
    <col min="7963" max="7963" width="9.5703125" customWidth="1"/>
    <col min="7964" max="7964" width="13.42578125" customWidth="1"/>
    <col min="7965" max="7965" width="8.42578125" customWidth="1"/>
    <col min="7966" max="7966" width="11.42578125" customWidth="1"/>
    <col min="7967" max="7967" width="8" customWidth="1"/>
    <col min="7968" max="7968" width="11.42578125" customWidth="1"/>
    <col min="7969" max="7969" width="8.5703125" customWidth="1"/>
    <col min="7970" max="7970" width="11.42578125" customWidth="1"/>
    <col min="7971" max="7971" width="6.5703125" customWidth="1"/>
    <col min="7972" max="7972" width="11.5703125" customWidth="1"/>
    <col min="7973" max="7973" width="7.85546875" customWidth="1"/>
    <col min="7974" max="7974" width="13" customWidth="1"/>
    <col min="7975" max="7975" width="8" customWidth="1"/>
    <col min="7976" max="7976" width="13" customWidth="1"/>
    <col min="7977" max="7977" width="8.28515625" customWidth="1"/>
    <col min="7978" max="7978" width="13" customWidth="1"/>
    <col min="7980" max="7980" width="12.140625" customWidth="1"/>
    <col min="7982" max="7983" width="11.42578125" customWidth="1"/>
    <col min="7984" max="7984" width="12.140625" customWidth="1"/>
    <col min="7985" max="7985" width="11.42578125" customWidth="1"/>
    <col min="7986" max="7986" width="12.85546875" customWidth="1"/>
    <col min="7996" max="7996" width="12.140625" customWidth="1"/>
    <col min="8004" max="8004" width="9.140625" customWidth="1"/>
    <col min="8005" max="8005" width="12.5703125" customWidth="1"/>
    <col min="8006" max="8006" width="9.42578125" bestFit="1" customWidth="1"/>
    <col min="8007" max="8010" width="9.42578125" customWidth="1"/>
    <col min="8060" max="8060" width="10.140625" customWidth="1"/>
    <col min="8062" max="8066" width="10.85546875" customWidth="1"/>
    <col min="8070" max="8070" width="10.42578125" customWidth="1"/>
    <col min="8071" max="8071" width="8.28515625" customWidth="1"/>
    <col min="8072" max="8072" width="10.42578125" customWidth="1"/>
    <col min="8073" max="8073" width="8.42578125" customWidth="1"/>
    <col min="8074" max="8075" width="10.42578125" customWidth="1"/>
    <col min="8076" max="8076" width="12.42578125" customWidth="1"/>
    <col min="8078" max="8078" width="10.28515625" customWidth="1"/>
    <col min="8079" max="8079" width="9.5703125" customWidth="1"/>
    <col min="8080" max="8080" width="10.28515625" customWidth="1"/>
    <col min="8081" max="8081" width="9.42578125" customWidth="1"/>
    <col min="8082" max="8082" width="10.140625" customWidth="1"/>
    <col min="8084" max="8084" width="11.140625" customWidth="1"/>
    <col min="8193" max="8193" width="4.42578125" customWidth="1"/>
    <col min="8194" max="8194" width="40" bestFit="1" customWidth="1"/>
    <col min="8195" max="8195" width="9.42578125" customWidth="1"/>
    <col min="8196" max="8196" width="16" customWidth="1"/>
    <col min="8198" max="8198" width="12.5703125" customWidth="1"/>
    <col min="8199" max="8199" width="11.42578125" customWidth="1"/>
    <col min="8200" max="8200" width="12" customWidth="1"/>
    <col min="8201" max="8201" width="9.140625" customWidth="1"/>
    <col min="8202" max="8202" width="12.5703125" customWidth="1"/>
    <col min="8203" max="8203" width="10.5703125" customWidth="1"/>
    <col min="8204" max="8204" width="11.140625" customWidth="1"/>
    <col min="8205" max="8205" width="9.42578125" bestFit="1" customWidth="1"/>
    <col min="8206" max="8206" width="13.5703125" customWidth="1"/>
    <col min="8207" max="8207" width="7.85546875" customWidth="1"/>
    <col min="8208" max="8208" width="12.42578125" customWidth="1"/>
    <col min="8209" max="8209" width="9.140625" customWidth="1"/>
    <col min="8210" max="8210" width="13.5703125" customWidth="1"/>
    <col min="8211" max="8211" width="7.85546875" customWidth="1"/>
    <col min="8212" max="8212" width="11.5703125" customWidth="1"/>
    <col min="8213" max="8213" width="7.85546875" customWidth="1"/>
    <col min="8214" max="8214" width="13.5703125" customWidth="1"/>
    <col min="8215" max="8215" width="9" customWidth="1"/>
    <col min="8216" max="8216" width="11.7109375" customWidth="1"/>
    <col min="8217" max="8217" width="8.42578125" customWidth="1"/>
    <col min="8218" max="8218" width="12" customWidth="1"/>
    <col min="8219" max="8219" width="9.5703125" customWidth="1"/>
    <col min="8220" max="8220" width="13.42578125" customWidth="1"/>
    <col min="8221" max="8221" width="8.42578125" customWidth="1"/>
    <col min="8222" max="8222" width="11.42578125" customWidth="1"/>
    <col min="8223" max="8223" width="8" customWidth="1"/>
    <col min="8224" max="8224" width="11.42578125" customWidth="1"/>
    <col min="8225" max="8225" width="8.5703125" customWidth="1"/>
    <col min="8226" max="8226" width="11.42578125" customWidth="1"/>
    <col min="8227" max="8227" width="6.5703125" customWidth="1"/>
    <col min="8228" max="8228" width="11.5703125" customWidth="1"/>
    <col min="8229" max="8229" width="7.85546875" customWidth="1"/>
    <col min="8230" max="8230" width="13" customWidth="1"/>
    <col min="8231" max="8231" width="8" customWidth="1"/>
    <col min="8232" max="8232" width="13" customWidth="1"/>
    <col min="8233" max="8233" width="8.28515625" customWidth="1"/>
    <col min="8234" max="8234" width="13" customWidth="1"/>
    <col min="8236" max="8236" width="12.140625" customWidth="1"/>
    <col min="8238" max="8239" width="11.42578125" customWidth="1"/>
    <col min="8240" max="8240" width="12.140625" customWidth="1"/>
    <col min="8241" max="8241" width="11.42578125" customWidth="1"/>
    <col min="8242" max="8242" width="12.85546875" customWidth="1"/>
    <col min="8252" max="8252" width="12.140625" customWidth="1"/>
    <col min="8260" max="8260" width="9.140625" customWidth="1"/>
    <col min="8261" max="8261" width="12.5703125" customWidth="1"/>
    <col min="8262" max="8262" width="9.42578125" bestFit="1" customWidth="1"/>
    <col min="8263" max="8266" width="9.42578125" customWidth="1"/>
    <col min="8316" max="8316" width="10.140625" customWidth="1"/>
    <col min="8318" max="8322" width="10.85546875" customWidth="1"/>
    <col min="8326" max="8326" width="10.42578125" customWidth="1"/>
    <col min="8327" max="8327" width="8.28515625" customWidth="1"/>
    <col min="8328" max="8328" width="10.42578125" customWidth="1"/>
    <col min="8329" max="8329" width="8.42578125" customWidth="1"/>
    <col min="8330" max="8331" width="10.42578125" customWidth="1"/>
    <col min="8332" max="8332" width="12.42578125" customWidth="1"/>
    <col min="8334" max="8334" width="10.28515625" customWidth="1"/>
    <col min="8335" max="8335" width="9.5703125" customWidth="1"/>
    <col min="8336" max="8336" width="10.28515625" customWidth="1"/>
    <col min="8337" max="8337" width="9.42578125" customWidth="1"/>
    <col min="8338" max="8338" width="10.140625" customWidth="1"/>
    <col min="8340" max="8340" width="11.140625" customWidth="1"/>
    <col min="8449" max="8449" width="4.42578125" customWidth="1"/>
    <col min="8450" max="8450" width="40" bestFit="1" customWidth="1"/>
    <col min="8451" max="8451" width="9.42578125" customWidth="1"/>
    <col min="8452" max="8452" width="16" customWidth="1"/>
    <col min="8454" max="8454" width="12.5703125" customWidth="1"/>
    <col min="8455" max="8455" width="11.42578125" customWidth="1"/>
    <col min="8456" max="8456" width="12" customWidth="1"/>
    <col min="8457" max="8457" width="9.140625" customWidth="1"/>
    <col min="8458" max="8458" width="12.5703125" customWidth="1"/>
    <col min="8459" max="8459" width="10.5703125" customWidth="1"/>
    <col min="8460" max="8460" width="11.140625" customWidth="1"/>
    <col min="8461" max="8461" width="9.42578125" bestFit="1" customWidth="1"/>
    <col min="8462" max="8462" width="13.5703125" customWidth="1"/>
    <col min="8463" max="8463" width="7.85546875" customWidth="1"/>
    <col min="8464" max="8464" width="12.42578125" customWidth="1"/>
    <col min="8465" max="8465" width="9.140625" customWidth="1"/>
    <col min="8466" max="8466" width="13.5703125" customWidth="1"/>
    <col min="8467" max="8467" width="7.85546875" customWidth="1"/>
    <col min="8468" max="8468" width="11.5703125" customWidth="1"/>
    <col min="8469" max="8469" width="7.85546875" customWidth="1"/>
    <col min="8470" max="8470" width="13.5703125" customWidth="1"/>
    <col min="8471" max="8471" width="9" customWidth="1"/>
    <col min="8472" max="8472" width="11.7109375" customWidth="1"/>
    <col min="8473" max="8473" width="8.42578125" customWidth="1"/>
    <col min="8474" max="8474" width="12" customWidth="1"/>
    <col min="8475" max="8475" width="9.5703125" customWidth="1"/>
    <col min="8476" max="8476" width="13.42578125" customWidth="1"/>
    <col min="8477" max="8477" width="8.42578125" customWidth="1"/>
    <col min="8478" max="8478" width="11.42578125" customWidth="1"/>
    <col min="8479" max="8479" width="8" customWidth="1"/>
    <col min="8480" max="8480" width="11.42578125" customWidth="1"/>
    <col min="8481" max="8481" width="8.5703125" customWidth="1"/>
    <col min="8482" max="8482" width="11.42578125" customWidth="1"/>
    <col min="8483" max="8483" width="6.5703125" customWidth="1"/>
    <col min="8484" max="8484" width="11.5703125" customWidth="1"/>
    <col min="8485" max="8485" width="7.85546875" customWidth="1"/>
    <col min="8486" max="8486" width="13" customWidth="1"/>
    <col min="8487" max="8487" width="8" customWidth="1"/>
    <col min="8488" max="8488" width="13" customWidth="1"/>
    <col min="8489" max="8489" width="8.28515625" customWidth="1"/>
    <col min="8490" max="8490" width="13" customWidth="1"/>
    <col min="8492" max="8492" width="12.140625" customWidth="1"/>
    <col min="8494" max="8495" width="11.42578125" customWidth="1"/>
    <col min="8496" max="8496" width="12.140625" customWidth="1"/>
    <col min="8497" max="8497" width="11.42578125" customWidth="1"/>
    <col min="8498" max="8498" width="12.85546875" customWidth="1"/>
    <col min="8508" max="8508" width="12.140625" customWidth="1"/>
    <col min="8516" max="8516" width="9.140625" customWidth="1"/>
    <col min="8517" max="8517" width="12.5703125" customWidth="1"/>
    <col min="8518" max="8518" width="9.42578125" bestFit="1" customWidth="1"/>
    <col min="8519" max="8522" width="9.42578125" customWidth="1"/>
    <col min="8572" max="8572" width="10.140625" customWidth="1"/>
    <col min="8574" max="8578" width="10.85546875" customWidth="1"/>
    <col min="8582" max="8582" width="10.42578125" customWidth="1"/>
    <col min="8583" max="8583" width="8.28515625" customWidth="1"/>
    <col min="8584" max="8584" width="10.42578125" customWidth="1"/>
    <col min="8585" max="8585" width="8.42578125" customWidth="1"/>
    <col min="8586" max="8587" width="10.42578125" customWidth="1"/>
    <col min="8588" max="8588" width="12.42578125" customWidth="1"/>
    <col min="8590" max="8590" width="10.28515625" customWidth="1"/>
    <col min="8591" max="8591" width="9.5703125" customWidth="1"/>
    <col min="8592" max="8592" width="10.28515625" customWidth="1"/>
    <col min="8593" max="8593" width="9.42578125" customWidth="1"/>
    <col min="8594" max="8594" width="10.140625" customWidth="1"/>
    <col min="8596" max="8596" width="11.140625" customWidth="1"/>
    <col min="8705" max="8705" width="4.42578125" customWidth="1"/>
    <col min="8706" max="8706" width="40" bestFit="1" customWidth="1"/>
    <col min="8707" max="8707" width="9.42578125" customWidth="1"/>
    <col min="8708" max="8708" width="16" customWidth="1"/>
    <col min="8710" max="8710" width="12.5703125" customWidth="1"/>
    <col min="8711" max="8711" width="11.42578125" customWidth="1"/>
    <col min="8712" max="8712" width="12" customWidth="1"/>
    <col min="8713" max="8713" width="9.140625" customWidth="1"/>
    <col min="8714" max="8714" width="12.5703125" customWidth="1"/>
    <col min="8715" max="8715" width="10.5703125" customWidth="1"/>
    <col min="8716" max="8716" width="11.140625" customWidth="1"/>
    <col min="8717" max="8717" width="9.42578125" bestFit="1" customWidth="1"/>
    <col min="8718" max="8718" width="13.5703125" customWidth="1"/>
    <col min="8719" max="8719" width="7.85546875" customWidth="1"/>
    <col min="8720" max="8720" width="12.42578125" customWidth="1"/>
    <col min="8721" max="8721" width="9.140625" customWidth="1"/>
    <col min="8722" max="8722" width="13.5703125" customWidth="1"/>
    <col min="8723" max="8723" width="7.85546875" customWidth="1"/>
    <col min="8724" max="8724" width="11.5703125" customWidth="1"/>
    <col min="8725" max="8725" width="7.85546875" customWidth="1"/>
    <col min="8726" max="8726" width="13.5703125" customWidth="1"/>
    <col min="8727" max="8727" width="9" customWidth="1"/>
    <col min="8728" max="8728" width="11.7109375" customWidth="1"/>
    <col min="8729" max="8729" width="8.42578125" customWidth="1"/>
    <col min="8730" max="8730" width="12" customWidth="1"/>
    <col min="8731" max="8731" width="9.5703125" customWidth="1"/>
    <col min="8732" max="8732" width="13.42578125" customWidth="1"/>
    <col min="8733" max="8733" width="8.42578125" customWidth="1"/>
    <col min="8734" max="8734" width="11.42578125" customWidth="1"/>
    <col min="8735" max="8735" width="8" customWidth="1"/>
    <col min="8736" max="8736" width="11.42578125" customWidth="1"/>
    <col min="8737" max="8737" width="8.5703125" customWidth="1"/>
    <col min="8738" max="8738" width="11.42578125" customWidth="1"/>
    <col min="8739" max="8739" width="6.5703125" customWidth="1"/>
    <col min="8740" max="8740" width="11.5703125" customWidth="1"/>
    <col min="8741" max="8741" width="7.85546875" customWidth="1"/>
    <col min="8742" max="8742" width="13" customWidth="1"/>
    <col min="8743" max="8743" width="8" customWidth="1"/>
    <col min="8744" max="8744" width="13" customWidth="1"/>
    <col min="8745" max="8745" width="8.28515625" customWidth="1"/>
    <col min="8746" max="8746" width="13" customWidth="1"/>
    <col min="8748" max="8748" width="12.140625" customWidth="1"/>
    <col min="8750" max="8751" width="11.42578125" customWidth="1"/>
    <col min="8752" max="8752" width="12.140625" customWidth="1"/>
    <col min="8753" max="8753" width="11.42578125" customWidth="1"/>
    <col min="8754" max="8754" width="12.85546875" customWidth="1"/>
    <col min="8764" max="8764" width="12.140625" customWidth="1"/>
    <col min="8772" max="8772" width="9.140625" customWidth="1"/>
    <col min="8773" max="8773" width="12.5703125" customWidth="1"/>
    <col min="8774" max="8774" width="9.42578125" bestFit="1" customWidth="1"/>
    <col min="8775" max="8778" width="9.42578125" customWidth="1"/>
    <col min="8828" max="8828" width="10.140625" customWidth="1"/>
    <col min="8830" max="8834" width="10.85546875" customWidth="1"/>
    <col min="8838" max="8838" width="10.42578125" customWidth="1"/>
    <col min="8839" max="8839" width="8.28515625" customWidth="1"/>
    <col min="8840" max="8840" width="10.42578125" customWidth="1"/>
    <col min="8841" max="8841" width="8.42578125" customWidth="1"/>
    <col min="8842" max="8843" width="10.42578125" customWidth="1"/>
    <col min="8844" max="8844" width="12.42578125" customWidth="1"/>
    <col min="8846" max="8846" width="10.28515625" customWidth="1"/>
    <col min="8847" max="8847" width="9.5703125" customWidth="1"/>
    <col min="8848" max="8848" width="10.28515625" customWidth="1"/>
    <col min="8849" max="8849" width="9.42578125" customWidth="1"/>
    <col min="8850" max="8850" width="10.140625" customWidth="1"/>
    <col min="8852" max="8852" width="11.140625" customWidth="1"/>
    <col min="8961" max="8961" width="4.42578125" customWidth="1"/>
    <col min="8962" max="8962" width="40" bestFit="1" customWidth="1"/>
    <col min="8963" max="8963" width="9.42578125" customWidth="1"/>
    <col min="8964" max="8964" width="16" customWidth="1"/>
    <col min="8966" max="8966" width="12.5703125" customWidth="1"/>
    <col min="8967" max="8967" width="11.42578125" customWidth="1"/>
    <col min="8968" max="8968" width="12" customWidth="1"/>
    <col min="8969" max="8969" width="9.140625" customWidth="1"/>
    <col min="8970" max="8970" width="12.5703125" customWidth="1"/>
    <col min="8971" max="8971" width="10.5703125" customWidth="1"/>
    <col min="8972" max="8972" width="11.140625" customWidth="1"/>
    <col min="8973" max="8973" width="9.42578125" bestFit="1" customWidth="1"/>
    <col min="8974" max="8974" width="13.5703125" customWidth="1"/>
    <col min="8975" max="8975" width="7.85546875" customWidth="1"/>
    <col min="8976" max="8976" width="12.42578125" customWidth="1"/>
    <col min="8977" max="8977" width="9.140625" customWidth="1"/>
    <col min="8978" max="8978" width="13.5703125" customWidth="1"/>
    <col min="8979" max="8979" width="7.85546875" customWidth="1"/>
    <col min="8980" max="8980" width="11.5703125" customWidth="1"/>
    <col min="8981" max="8981" width="7.85546875" customWidth="1"/>
    <col min="8982" max="8982" width="13.5703125" customWidth="1"/>
    <col min="8983" max="8983" width="9" customWidth="1"/>
    <col min="8984" max="8984" width="11.7109375" customWidth="1"/>
    <col min="8985" max="8985" width="8.42578125" customWidth="1"/>
    <col min="8986" max="8986" width="12" customWidth="1"/>
    <col min="8987" max="8987" width="9.5703125" customWidth="1"/>
    <col min="8988" max="8988" width="13.42578125" customWidth="1"/>
    <col min="8989" max="8989" width="8.42578125" customWidth="1"/>
    <col min="8990" max="8990" width="11.42578125" customWidth="1"/>
    <col min="8991" max="8991" width="8" customWidth="1"/>
    <col min="8992" max="8992" width="11.42578125" customWidth="1"/>
    <col min="8993" max="8993" width="8.5703125" customWidth="1"/>
    <col min="8994" max="8994" width="11.42578125" customWidth="1"/>
    <col min="8995" max="8995" width="6.5703125" customWidth="1"/>
    <col min="8996" max="8996" width="11.5703125" customWidth="1"/>
    <col min="8997" max="8997" width="7.85546875" customWidth="1"/>
    <col min="8998" max="8998" width="13" customWidth="1"/>
    <col min="8999" max="8999" width="8" customWidth="1"/>
    <col min="9000" max="9000" width="13" customWidth="1"/>
    <col min="9001" max="9001" width="8.28515625" customWidth="1"/>
    <col min="9002" max="9002" width="13" customWidth="1"/>
    <col min="9004" max="9004" width="12.140625" customWidth="1"/>
    <col min="9006" max="9007" width="11.42578125" customWidth="1"/>
    <col min="9008" max="9008" width="12.140625" customWidth="1"/>
    <col min="9009" max="9009" width="11.42578125" customWidth="1"/>
    <col min="9010" max="9010" width="12.85546875" customWidth="1"/>
    <col min="9020" max="9020" width="12.140625" customWidth="1"/>
    <col min="9028" max="9028" width="9.140625" customWidth="1"/>
    <col min="9029" max="9029" width="12.5703125" customWidth="1"/>
    <col min="9030" max="9030" width="9.42578125" bestFit="1" customWidth="1"/>
    <col min="9031" max="9034" width="9.42578125" customWidth="1"/>
    <col min="9084" max="9084" width="10.140625" customWidth="1"/>
    <col min="9086" max="9090" width="10.85546875" customWidth="1"/>
    <col min="9094" max="9094" width="10.42578125" customWidth="1"/>
    <col min="9095" max="9095" width="8.28515625" customWidth="1"/>
    <col min="9096" max="9096" width="10.42578125" customWidth="1"/>
    <col min="9097" max="9097" width="8.42578125" customWidth="1"/>
    <col min="9098" max="9099" width="10.42578125" customWidth="1"/>
    <col min="9100" max="9100" width="12.42578125" customWidth="1"/>
    <col min="9102" max="9102" width="10.28515625" customWidth="1"/>
    <col min="9103" max="9103" width="9.5703125" customWidth="1"/>
    <col min="9104" max="9104" width="10.28515625" customWidth="1"/>
    <col min="9105" max="9105" width="9.42578125" customWidth="1"/>
    <col min="9106" max="9106" width="10.140625" customWidth="1"/>
    <col min="9108" max="9108" width="11.140625" customWidth="1"/>
    <col min="9217" max="9217" width="4.42578125" customWidth="1"/>
    <col min="9218" max="9218" width="40" bestFit="1" customWidth="1"/>
    <col min="9219" max="9219" width="9.42578125" customWidth="1"/>
    <col min="9220" max="9220" width="16" customWidth="1"/>
    <col min="9222" max="9222" width="12.5703125" customWidth="1"/>
    <col min="9223" max="9223" width="11.42578125" customWidth="1"/>
    <col min="9224" max="9224" width="12" customWidth="1"/>
    <col min="9225" max="9225" width="9.140625" customWidth="1"/>
    <col min="9226" max="9226" width="12.5703125" customWidth="1"/>
    <col min="9227" max="9227" width="10.5703125" customWidth="1"/>
    <col min="9228" max="9228" width="11.140625" customWidth="1"/>
    <col min="9229" max="9229" width="9.42578125" bestFit="1" customWidth="1"/>
    <col min="9230" max="9230" width="13.5703125" customWidth="1"/>
    <col min="9231" max="9231" width="7.85546875" customWidth="1"/>
    <col min="9232" max="9232" width="12.42578125" customWidth="1"/>
    <col min="9233" max="9233" width="9.140625" customWidth="1"/>
    <col min="9234" max="9234" width="13.5703125" customWidth="1"/>
    <col min="9235" max="9235" width="7.85546875" customWidth="1"/>
    <col min="9236" max="9236" width="11.5703125" customWidth="1"/>
    <col min="9237" max="9237" width="7.85546875" customWidth="1"/>
    <col min="9238" max="9238" width="13.5703125" customWidth="1"/>
    <col min="9239" max="9239" width="9" customWidth="1"/>
    <col min="9240" max="9240" width="11.7109375" customWidth="1"/>
    <col min="9241" max="9241" width="8.42578125" customWidth="1"/>
    <col min="9242" max="9242" width="12" customWidth="1"/>
    <col min="9243" max="9243" width="9.5703125" customWidth="1"/>
    <col min="9244" max="9244" width="13.42578125" customWidth="1"/>
    <col min="9245" max="9245" width="8.42578125" customWidth="1"/>
    <col min="9246" max="9246" width="11.42578125" customWidth="1"/>
    <col min="9247" max="9247" width="8" customWidth="1"/>
    <col min="9248" max="9248" width="11.42578125" customWidth="1"/>
    <col min="9249" max="9249" width="8.5703125" customWidth="1"/>
    <col min="9250" max="9250" width="11.42578125" customWidth="1"/>
    <col min="9251" max="9251" width="6.5703125" customWidth="1"/>
    <col min="9252" max="9252" width="11.5703125" customWidth="1"/>
    <col min="9253" max="9253" width="7.85546875" customWidth="1"/>
    <col min="9254" max="9254" width="13" customWidth="1"/>
    <col min="9255" max="9255" width="8" customWidth="1"/>
    <col min="9256" max="9256" width="13" customWidth="1"/>
    <col min="9257" max="9257" width="8.28515625" customWidth="1"/>
    <col min="9258" max="9258" width="13" customWidth="1"/>
    <col min="9260" max="9260" width="12.140625" customWidth="1"/>
    <col min="9262" max="9263" width="11.42578125" customWidth="1"/>
    <col min="9264" max="9264" width="12.140625" customWidth="1"/>
    <col min="9265" max="9265" width="11.42578125" customWidth="1"/>
    <col min="9266" max="9266" width="12.85546875" customWidth="1"/>
    <col min="9276" max="9276" width="12.140625" customWidth="1"/>
    <col min="9284" max="9284" width="9.140625" customWidth="1"/>
    <col min="9285" max="9285" width="12.5703125" customWidth="1"/>
    <col min="9286" max="9286" width="9.42578125" bestFit="1" customWidth="1"/>
    <col min="9287" max="9290" width="9.42578125" customWidth="1"/>
    <col min="9340" max="9340" width="10.140625" customWidth="1"/>
    <col min="9342" max="9346" width="10.85546875" customWidth="1"/>
    <col min="9350" max="9350" width="10.42578125" customWidth="1"/>
    <col min="9351" max="9351" width="8.28515625" customWidth="1"/>
    <col min="9352" max="9352" width="10.42578125" customWidth="1"/>
    <col min="9353" max="9353" width="8.42578125" customWidth="1"/>
    <col min="9354" max="9355" width="10.42578125" customWidth="1"/>
    <col min="9356" max="9356" width="12.42578125" customWidth="1"/>
    <col min="9358" max="9358" width="10.28515625" customWidth="1"/>
    <col min="9359" max="9359" width="9.5703125" customWidth="1"/>
    <col min="9360" max="9360" width="10.28515625" customWidth="1"/>
    <col min="9361" max="9361" width="9.42578125" customWidth="1"/>
    <col min="9362" max="9362" width="10.140625" customWidth="1"/>
    <col min="9364" max="9364" width="11.140625" customWidth="1"/>
    <col min="9473" max="9473" width="4.42578125" customWidth="1"/>
    <col min="9474" max="9474" width="40" bestFit="1" customWidth="1"/>
    <col min="9475" max="9475" width="9.42578125" customWidth="1"/>
    <col min="9476" max="9476" width="16" customWidth="1"/>
    <col min="9478" max="9478" width="12.5703125" customWidth="1"/>
    <col min="9479" max="9479" width="11.42578125" customWidth="1"/>
    <col min="9480" max="9480" width="12" customWidth="1"/>
    <col min="9481" max="9481" width="9.140625" customWidth="1"/>
    <col min="9482" max="9482" width="12.5703125" customWidth="1"/>
    <col min="9483" max="9483" width="10.5703125" customWidth="1"/>
    <col min="9484" max="9484" width="11.140625" customWidth="1"/>
    <col min="9485" max="9485" width="9.42578125" bestFit="1" customWidth="1"/>
    <col min="9486" max="9486" width="13.5703125" customWidth="1"/>
    <col min="9487" max="9487" width="7.85546875" customWidth="1"/>
    <col min="9488" max="9488" width="12.42578125" customWidth="1"/>
    <col min="9489" max="9489" width="9.140625" customWidth="1"/>
    <col min="9490" max="9490" width="13.5703125" customWidth="1"/>
    <col min="9491" max="9491" width="7.85546875" customWidth="1"/>
    <col min="9492" max="9492" width="11.5703125" customWidth="1"/>
    <col min="9493" max="9493" width="7.85546875" customWidth="1"/>
    <col min="9494" max="9494" width="13.5703125" customWidth="1"/>
    <col min="9495" max="9495" width="9" customWidth="1"/>
    <col min="9496" max="9496" width="11.7109375" customWidth="1"/>
    <col min="9497" max="9497" width="8.42578125" customWidth="1"/>
    <col min="9498" max="9498" width="12" customWidth="1"/>
    <col min="9499" max="9499" width="9.5703125" customWidth="1"/>
    <col min="9500" max="9500" width="13.42578125" customWidth="1"/>
    <col min="9501" max="9501" width="8.42578125" customWidth="1"/>
    <col min="9502" max="9502" width="11.42578125" customWidth="1"/>
    <col min="9503" max="9503" width="8" customWidth="1"/>
    <col min="9504" max="9504" width="11.42578125" customWidth="1"/>
    <col min="9505" max="9505" width="8.5703125" customWidth="1"/>
    <col min="9506" max="9506" width="11.42578125" customWidth="1"/>
    <col min="9507" max="9507" width="6.5703125" customWidth="1"/>
    <col min="9508" max="9508" width="11.5703125" customWidth="1"/>
    <col min="9509" max="9509" width="7.85546875" customWidth="1"/>
    <col min="9510" max="9510" width="13" customWidth="1"/>
    <col min="9511" max="9511" width="8" customWidth="1"/>
    <col min="9512" max="9512" width="13" customWidth="1"/>
    <col min="9513" max="9513" width="8.28515625" customWidth="1"/>
    <col min="9514" max="9514" width="13" customWidth="1"/>
    <col min="9516" max="9516" width="12.140625" customWidth="1"/>
    <col min="9518" max="9519" width="11.42578125" customWidth="1"/>
    <col min="9520" max="9520" width="12.140625" customWidth="1"/>
    <col min="9521" max="9521" width="11.42578125" customWidth="1"/>
    <col min="9522" max="9522" width="12.85546875" customWidth="1"/>
    <col min="9532" max="9532" width="12.140625" customWidth="1"/>
    <col min="9540" max="9540" width="9.140625" customWidth="1"/>
    <col min="9541" max="9541" width="12.5703125" customWidth="1"/>
    <col min="9542" max="9542" width="9.42578125" bestFit="1" customWidth="1"/>
    <col min="9543" max="9546" width="9.42578125" customWidth="1"/>
    <col min="9596" max="9596" width="10.140625" customWidth="1"/>
    <col min="9598" max="9602" width="10.85546875" customWidth="1"/>
    <col min="9606" max="9606" width="10.42578125" customWidth="1"/>
    <col min="9607" max="9607" width="8.28515625" customWidth="1"/>
    <col min="9608" max="9608" width="10.42578125" customWidth="1"/>
    <col min="9609" max="9609" width="8.42578125" customWidth="1"/>
    <col min="9610" max="9611" width="10.42578125" customWidth="1"/>
    <col min="9612" max="9612" width="12.42578125" customWidth="1"/>
    <col min="9614" max="9614" width="10.28515625" customWidth="1"/>
    <col min="9615" max="9615" width="9.5703125" customWidth="1"/>
    <col min="9616" max="9616" width="10.28515625" customWidth="1"/>
    <col min="9617" max="9617" width="9.42578125" customWidth="1"/>
    <col min="9618" max="9618" width="10.140625" customWidth="1"/>
    <col min="9620" max="9620" width="11.140625" customWidth="1"/>
    <col min="9729" max="9729" width="4.42578125" customWidth="1"/>
    <col min="9730" max="9730" width="40" bestFit="1" customWidth="1"/>
    <col min="9731" max="9731" width="9.42578125" customWidth="1"/>
    <col min="9732" max="9732" width="16" customWidth="1"/>
    <col min="9734" max="9734" width="12.5703125" customWidth="1"/>
    <col min="9735" max="9735" width="11.42578125" customWidth="1"/>
    <col min="9736" max="9736" width="12" customWidth="1"/>
    <col min="9737" max="9737" width="9.140625" customWidth="1"/>
    <col min="9738" max="9738" width="12.5703125" customWidth="1"/>
    <col min="9739" max="9739" width="10.5703125" customWidth="1"/>
    <col min="9740" max="9740" width="11.140625" customWidth="1"/>
    <col min="9741" max="9741" width="9.42578125" bestFit="1" customWidth="1"/>
    <col min="9742" max="9742" width="13.5703125" customWidth="1"/>
    <col min="9743" max="9743" width="7.85546875" customWidth="1"/>
    <col min="9744" max="9744" width="12.42578125" customWidth="1"/>
    <col min="9745" max="9745" width="9.140625" customWidth="1"/>
    <col min="9746" max="9746" width="13.5703125" customWidth="1"/>
    <col min="9747" max="9747" width="7.85546875" customWidth="1"/>
    <col min="9748" max="9748" width="11.5703125" customWidth="1"/>
    <col min="9749" max="9749" width="7.85546875" customWidth="1"/>
    <col min="9750" max="9750" width="13.5703125" customWidth="1"/>
    <col min="9751" max="9751" width="9" customWidth="1"/>
    <col min="9752" max="9752" width="11.7109375" customWidth="1"/>
    <col min="9753" max="9753" width="8.42578125" customWidth="1"/>
    <col min="9754" max="9754" width="12" customWidth="1"/>
    <col min="9755" max="9755" width="9.5703125" customWidth="1"/>
    <col min="9756" max="9756" width="13.42578125" customWidth="1"/>
    <col min="9757" max="9757" width="8.42578125" customWidth="1"/>
    <col min="9758" max="9758" width="11.42578125" customWidth="1"/>
    <col min="9759" max="9759" width="8" customWidth="1"/>
    <col min="9760" max="9760" width="11.42578125" customWidth="1"/>
    <col min="9761" max="9761" width="8.5703125" customWidth="1"/>
    <col min="9762" max="9762" width="11.42578125" customWidth="1"/>
    <col min="9763" max="9763" width="6.5703125" customWidth="1"/>
    <col min="9764" max="9764" width="11.5703125" customWidth="1"/>
    <col min="9765" max="9765" width="7.85546875" customWidth="1"/>
    <col min="9766" max="9766" width="13" customWidth="1"/>
    <col min="9767" max="9767" width="8" customWidth="1"/>
    <col min="9768" max="9768" width="13" customWidth="1"/>
    <col min="9769" max="9769" width="8.28515625" customWidth="1"/>
    <col min="9770" max="9770" width="13" customWidth="1"/>
    <col min="9772" max="9772" width="12.140625" customWidth="1"/>
    <col min="9774" max="9775" width="11.42578125" customWidth="1"/>
    <col min="9776" max="9776" width="12.140625" customWidth="1"/>
    <col min="9777" max="9777" width="11.42578125" customWidth="1"/>
    <col min="9778" max="9778" width="12.85546875" customWidth="1"/>
    <col min="9788" max="9788" width="12.140625" customWidth="1"/>
    <col min="9796" max="9796" width="9.140625" customWidth="1"/>
    <col min="9797" max="9797" width="12.5703125" customWidth="1"/>
    <col min="9798" max="9798" width="9.42578125" bestFit="1" customWidth="1"/>
    <col min="9799" max="9802" width="9.42578125" customWidth="1"/>
    <col min="9852" max="9852" width="10.140625" customWidth="1"/>
    <col min="9854" max="9858" width="10.85546875" customWidth="1"/>
    <col min="9862" max="9862" width="10.42578125" customWidth="1"/>
    <col min="9863" max="9863" width="8.28515625" customWidth="1"/>
    <col min="9864" max="9864" width="10.42578125" customWidth="1"/>
    <col min="9865" max="9865" width="8.42578125" customWidth="1"/>
    <col min="9866" max="9867" width="10.42578125" customWidth="1"/>
    <col min="9868" max="9868" width="12.42578125" customWidth="1"/>
    <col min="9870" max="9870" width="10.28515625" customWidth="1"/>
    <col min="9871" max="9871" width="9.5703125" customWidth="1"/>
    <col min="9872" max="9872" width="10.28515625" customWidth="1"/>
    <col min="9873" max="9873" width="9.42578125" customWidth="1"/>
    <col min="9874" max="9874" width="10.140625" customWidth="1"/>
    <col min="9876" max="9876" width="11.140625" customWidth="1"/>
    <col min="9985" max="9985" width="4.42578125" customWidth="1"/>
    <col min="9986" max="9986" width="40" bestFit="1" customWidth="1"/>
    <col min="9987" max="9987" width="9.42578125" customWidth="1"/>
    <col min="9988" max="9988" width="16" customWidth="1"/>
    <col min="9990" max="9990" width="12.5703125" customWidth="1"/>
    <col min="9991" max="9991" width="11.42578125" customWidth="1"/>
    <col min="9992" max="9992" width="12" customWidth="1"/>
    <col min="9993" max="9993" width="9.140625" customWidth="1"/>
    <col min="9994" max="9994" width="12.5703125" customWidth="1"/>
    <col min="9995" max="9995" width="10.5703125" customWidth="1"/>
    <col min="9996" max="9996" width="11.140625" customWidth="1"/>
    <col min="9997" max="9997" width="9.42578125" bestFit="1" customWidth="1"/>
    <col min="9998" max="9998" width="13.5703125" customWidth="1"/>
    <col min="9999" max="9999" width="7.85546875" customWidth="1"/>
    <col min="10000" max="10000" width="12.42578125" customWidth="1"/>
    <col min="10001" max="10001" width="9.140625" customWidth="1"/>
    <col min="10002" max="10002" width="13.5703125" customWidth="1"/>
    <col min="10003" max="10003" width="7.85546875" customWidth="1"/>
    <col min="10004" max="10004" width="11.5703125" customWidth="1"/>
    <col min="10005" max="10005" width="7.85546875" customWidth="1"/>
    <col min="10006" max="10006" width="13.5703125" customWidth="1"/>
    <col min="10007" max="10007" width="9" customWidth="1"/>
    <col min="10008" max="10008" width="11.7109375" customWidth="1"/>
    <col min="10009" max="10009" width="8.42578125" customWidth="1"/>
    <col min="10010" max="10010" width="12" customWidth="1"/>
    <col min="10011" max="10011" width="9.5703125" customWidth="1"/>
    <col min="10012" max="10012" width="13.42578125" customWidth="1"/>
    <col min="10013" max="10013" width="8.42578125" customWidth="1"/>
    <col min="10014" max="10014" width="11.42578125" customWidth="1"/>
    <col min="10015" max="10015" width="8" customWidth="1"/>
    <col min="10016" max="10016" width="11.42578125" customWidth="1"/>
    <col min="10017" max="10017" width="8.5703125" customWidth="1"/>
    <col min="10018" max="10018" width="11.42578125" customWidth="1"/>
    <col min="10019" max="10019" width="6.5703125" customWidth="1"/>
    <col min="10020" max="10020" width="11.5703125" customWidth="1"/>
    <col min="10021" max="10021" width="7.85546875" customWidth="1"/>
    <col min="10022" max="10022" width="13" customWidth="1"/>
    <col min="10023" max="10023" width="8" customWidth="1"/>
    <col min="10024" max="10024" width="13" customWidth="1"/>
    <col min="10025" max="10025" width="8.28515625" customWidth="1"/>
    <col min="10026" max="10026" width="13" customWidth="1"/>
    <col min="10028" max="10028" width="12.140625" customWidth="1"/>
    <col min="10030" max="10031" width="11.42578125" customWidth="1"/>
    <col min="10032" max="10032" width="12.140625" customWidth="1"/>
    <col min="10033" max="10033" width="11.42578125" customWidth="1"/>
    <col min="10034" max="10034" width="12.85546875" customWidth="1"/>
    <col min="10044" max="10044" width="12.140625" customWidth="1"/>
    <col min="10052" max="10052" width="9.140625" customWidth="1"/>
    <col min="10053" max="10053" width="12.5703125" customWidth="1"/>
    <col min="10054" max="10054" width="9.42578125" bestFit="1" customWidth="1"/>
    <col min="10055" max="10058" width="9.42578125" customWidth="1"/>
    <col min="10108" max="10108" width="10.140625" customWidth="1"/>
    <col min="10110" max="10114" width="10.85546875" customWidth="1"/>
    <col min="10118" max="10118" width="10.42578125" customWidth="1"/>
    <col min="10119" max="10119" width="8.28515625" customWidth="1"/>
    <col min="10120" max="10120" width="10.42578125" customWidth="1"/>
    <col min="10121" max="10121" width="8.42578125" customWidth="1"/>
    <col min="10122" max="10123" width="10.42578125" customWidth="1"/>
    <col min="10124" max="10124" width="12.42578125" customWidth="1"/>
    <col min="10126" max="10126" width="10.28515625" customWidth="1"/>
    <col min="10127" max="10127" width="9.5703125" customWidth="1"/>
    <col min="10128" max="10128" width="10.28515625" customWidth="1"/>
    <col min="10129" max="10129" width="9.42578125" customWidth="1"/>
    <col min="10130" max="10130" width="10.140625" customWidth="1"/>
    <col min="10132" max="10132" width="11.140625" customWidth="1"/>
    <col min="10241" max="10241" width="4.42578125" customWidth="1"/>
    <col min="10242" max="10242" width="40" bestFit="1" customWidth="1"/>
    <col min="10243" max="10243" width="9.42578125" customWidth="1"/>
    <col min="10244" max="10244" width="16" customWidth="1"/>
    <col min="10246" max="10246" width="12.5703125" customWidth="1"/>
    <col min="10247" max="10247" width="11.42578125" customWidth="1"/>
    <col min="10248" max="10248" width="12" customWidth="1"/>
    <col min="10249" max="10249" width="9.140625" customWidth="1"/>
    <col min="10250" max="10250" width="12.5703125" customWidth="1"/>
    <col min="10251" max="10251" width="10.5703125" customWidth="1"/>
    <col min="10252" max="10252" width="11.140625" customWidth="1"/>
    <col min="10253" max="10253" width="9.42578125" bestFit="1" customWidth="1"/>
    <col min="10254" max="10254" width="13.5703125" customWidth="1"/>
    <col min="10255" max="10255" width="7.85546875" customWidth="1"/>
    <col min="10256" max="10256" width="12.42578125" customWidth="1"/>
    <col min="10257" max="10257" width="9.140625" customWidth="1"/>
    <col min="10258" max="10258" width="13.5703125" customWidth="1"/>
    <col min="10259" max="10259" width="7.85546875" customWidth="1"/>
    <col min="10260" max="10260" width="11.5703125" customWidth="1"/>
    <col min="10261" max="10261" width="7.85546875" customWidth="1"/>
    <col min="10262" max="10262" width="13.5703125" customWidth="1"/>
    <col min="10263" max="10263" width="9" customWidth="1"/>
    <col min="10264" max="10264" width="11.7109375" customWidth="1"/>
    <col min="10265" max="10265" width="8.42578125" customWidth="1"/>
    <col min="10266" max="10266" width="12" customWidth="1"/>
    <col min="10267" max="10267" width="9.5703125" customWidth="1"/>
    <col min="10268" max="10268" width="13.42578125" customWidth="1"/>
    <col min="10269" max="10269" width="8.42578125" customWidth="1"/>
    <col min="10270" max="10270" width="11.42578125" customWidth="1"/>
    <col min="10271" max="10271" width="8" customWidth="1"/>
    <col min="10272" max="10272" width="11.42578125" customWidth="1"/>
    <col min="10273" max="10273" width="8.5703125" customWidth="1"/>
    <col min="10274" max="10274" width="11.42578125" customWidth="1"/>
    <col min="10275" max="10275" width="6.5703125" customWidth="1"/>
    <col min="10276" max="10276" width="11.5703125" customWidth="1"/>
    <col min="10277" max="10277" width="7.85546875" customWidth="1"/>
    <col min="10278" max="10278" width="13" customWidth="1"/>
    <col min="10279" max="10279" width="8" customWidth="1"/>
    <col min="10280" max="10280" width="13" customWidth="1"/>
    <col min="10281" max="10281" width="8.28515625" customWidth="1"/>
    <col min="10282" max="10282" width="13" customWidth="1"/>
    <col min="10284" max="10284" width="12.140625" customWidth="1"/>
    <col min="10286" max="10287" width="11.42578125" customWidth="1"/>
    <col min="10288" max="10288" width="12.140625" customWidth="1"/>
    <col min="10289" max="10289" width="11.42578125" customWidth="1"/>
    <col min="10290" max="10290" width="12.85546875" customWidth="1"/>
    <col min="10300" max="10300" width="12.140625" customWidth="1"/>
    <col min="10308" max="10308" width="9.140625" customWidth="1"/>
    <col min="10309" max="10309" width="12.5703125" customWidth="1"/>
    <col min="10310" max="10310" width="9.42578125" bestFit="1" customWidth="1"/>
    <col min="10311" max="10314" width="9.42578125" customWidth="1"/>
    <col min="10364" max="10364" width="10.140625" customWidth="1"/>
    <col min="10366" max="10370" width="10.85546875" customWidth="1"/>
    <col min="10374" max="10374" width="10.42578125" customWidth="1"/>
    <col min="10375" max="10375" width="8.28515625" customWidth="1"/>
    <col min="10376" max="10376" width="10.42578125" customWidth="1"/>
    <col min="10377" max="10377" width="8.42578125" customWidth="1"/>
    <col min="10378" max="10379" width="10.42578125" customWidth="1"/>
    <col min="10380" max="10380" width="12.42578125" customWidth="1"/>
    <col min="10382" max="10382" width="10.28515625" customWidth="1"/>
    <col min="10383" max="10383" width="9.5703125" customWidth="1"/>
    <col min="10384" max="10384" width="10.28515625" customWidth="1"/>
    <col min="10385" max="10385" width="9.42578125" customWidth="1"/>
    <col min="10386" max="10386" width="10.140625" customWidth="1"/>
    <col min="10388" max="10388" width="11.140625" customWidth="1"/>
    <col min="10497" max="10497" width="4.42578125" customWidth="1"/>
    <col min="10498" max="10498" width="40" bestFit="1" customWidth="1"/>
    <col min="10499" max="10499" width="9.42578125" customWidth="1"/>
    <col min="10500" max="10500" width="16" customWidth="1"/>
    <col min="10502" max="10502" width="12.5703125" customWidth="1"/>
    <col min="10503" max="10503" width="11.42578125" customWidth="1"/>
    <col min="10504" max="10504" width="12" customWidth="1"/>
    <col min="10505" max="10505" width="9.140625" customWidth="1"/>
    <col min="10506" max="10506" width="12.5703125" customWidth="1"/>
    <col min="10507" max="10507" width="10.5703125" customWidth="1"/>
    <col min="10508" max="10508" width="11.140625" customWidth="1"/>
    <col min="10509" max="10509" width="9.42578125" bestFit="1" customWidth="1"/>
    <col min="10510" max="10510" width="13.5703125" customWidth="1"/>
    <col min="10511" max="10511" width="7.85546875" customWidth="1"/>
    <col min="10512" max="10512" width="12.42578125" customWidth="1"/>
    <col min="10513" max="10513" width="9.140625" customWidth="1"/>
    <col min="10514" max="10514" width="13.5703125" customWidth="1"/>
    <col min="10515" max="10515" width="7.85546875" customWidth="1"/>
    <col min="10516" max="10516" width="11.5703125" customWidth="1"/>
    <col min="10517" max="10517" width="7.85546875" customWidth="1"/>
    <col min="10518" max="10518" width="13.5703125" customWidth="1"/>
    <col min="10519" max="10519" width="9" customWidth="1"/>
    <col min="10520" max="10520" width="11.7109375" customWidth="1"/>
    <col min="10521" max="10521" width="8.42578125" customWidth="1"/>
    <col min="10522" max="10522" width="12" customWidth="1"/>
    <col min="10523" max="10523" width="9.5703125" customWidth="1"/>
    <col min="10524" max="10524" width="13.42578125" customWidth="1"/>
    <col min="10525" max="10525" width="8.42578125" customWidth="1"/>
    <col min="10526" max="10526" width="11.42578125" customWidth="1"/>
    <col min="10527" max="10527" width="8" customWidth="1"/>
    <col min="10528" max="10528" width="11.42578125" customWidth="1"/>
    <col min="10529" max="10529" width="8.5703125" customWidth="1"/>
    <col min="10530" max="10530" width="11.42578125" customWidth="1"/>
    <col min="10531" max="10531" width="6.5703125" customWidth="1"/>
    <col min="10532" max="10532" width="11.5703125" customWidth="1"/>
    <col min="10533" max="10533" width="7.85546875" customWidth="1"/>
    <col min="10534" max="10534" width="13" customWidth="1"/>
    <col min="10535" max="10535" width="8" customWidth="1"/>
    <col min="10536" max="10536" width="13" customWidth="1"/>
    <col min="10537" max="10537" width="8.28515625" customWidth="1"/>
    <col min="10538" max="10538" width="13" customWidth="1"/>
    <col min="10540" max="10540" width="12.140625" customWidth="1"/>
    <col min="10542" max="10543" width="11.42578125" customWidth="1"/>
    <col min="10544" max="10544" width="12.140625" customWidth="1"/>
    <col min="10545" max="10545" width="11.42578125" customWidth="1"/>
    <col min="10546" max="10546" width="12.85546875" customWidth="1"/>
    <col min="10556" max="10556" width="12.140625" customWidth="1"/>
    <col min="10564" max="10564" width="9.140625" customWidth="1"/>
    <col min="10565" max="10565" width="12.5703125" customWidth="1"/>
    <col min="10566" max="10566" width="9.42578125" bestFit="1" customWidth="1"/>
    <col min="10567" max="10570" width="9.42578125" customWidth="1"/>
    <col min="10620" max="10620" width="10.140625" customWidth="1"/>
    <col min="10622" max="10626" width="10.85546875" customWidth="1"/>
    <col min="10630" max="10630" width="10.42578125" customWidth="1"/>
    <col min="10631" max="10631" width="8.28515625" customWidth="1"/>
    <col min="10632" max="10632" width="10.42578125" customWidth="1"/>
    <col min="10633" max="10633" width="8.42578125" customWidth="1"/>
    <col min="10634" max="10635" width="10.42578125" customWidth="1"/>
    <col min="10636" max="10636" width="12.42578125" customWidth="1"/>
    <col min="10638" max="10638" width="10.28515625" customWidth="1"/>
    <col min="10639" max="10639" width="9.5703125" customWidth="1"/>
    <col min="10640" max="10640" width="10.28515625" customWidth="1"/>
    <col min="10641" max="10641" width="9.42578125" customWidth="1"/>
    <col min="10642" max="10642" width="10.140625" customWidth="1"/>
    <col min="10644" max="10644" width="11.140625" customWidth="1"/>
    <col min="10753" max="10753" width="4.42578125" customWidth="1"/>
    <col min="10754" max="10754" width="40" bestFit="1" customWidth="1"/>
    <col min="10755" max="10755" width="9.42578125" customWidth="1"/>
    <col min="10756" max="10756" width="16" customWidth="1"/>
    <col min="10758" max="10758" width="12.5703125" customWidth="1"/>
    <col min="10759" max="10759" width="11.42578125" customWidth="1"/>
    <col min="10760" max="10760" width="12" customWidth="1"/>
    <col min="10761" max="10761" width="9.140625" customWidth="1"/>
    <col min="10762" max="10762" width="12.5703125" customWidth="1"/>
    <col min="10763" max="10763" width="10.5703125" customWidth="1"/>
    <col min="10764" max="10764" width="11.140625" customWidth="1"/>
    <col min="10765" max="10765" width="9.42578125" bestFit="1" customWidth="1"/>
    <col min="10766" max="10766" width="13.5703125" customWidth="1"/>
    <col min="10767" max="10767" width="7.85546875" customWidth="1"/>
    <col min="10768" max="10768" width="12.42578125" customWidth="1"/>
    <col min="10769" max="10769" width="9.140625" customWidth="1"/>
    <col min="10770" max="10770" width="13.5703125" customWidth="1"/>
    <col min="10771" max="10771" width="7.85546875" customWidth="1"/>
    <col min="10772" max="10772" width="11.5703125" customWidth="1"/>
    <col min="10773" max="10773" width="7.85546875" customWidth="1"/>
    <col min="10774" max="10774" width="13.5703125" customWidth="1"/>
    <col min="10775" max="10775" width="9" customWidth="1"/>
    <col min="10776" max="10776" width="11.7109375" customWidth="1"/>
    <col min="10777" max="10777" width="8.42578125" customWidth="1"/>
    <col min="10778" max="10778" width="12" customWidth="1"/>
    <col min="10779" max="10779" width="9.5703125" customWidth="1"/>
    <col min="10780" max="10780" width="13.42578125" customWidth="1"/>
    <col min="10781" max="10781" width="8.42578125" customWidth="1"/>
    <col min="10782" max="10782" width="11.42578125" customWidth="1"/>
    <col min="10783" max="10783" width="8" customWidth="1"/>
    <col min="10784" max="10784" width="11.42578125" customWidth="1"/>
    <col min="10785" max="10785" width="8.5703125" customWidth="1"/>
    <col min="10786" max="10786" width="11.42578125" customWidth="1"/>
    <col min="10787" max="10787" width="6.5703125" customWidth="1"/>
    <col min="10788" max="10788" width="11.5703125" customWidth="1"/>
    <col min="10789" max="10789" width="7.85546875" customWidth="1"/>
    <col min="10790" max="10790" width="13" customWidth="1"/>
    <col min="10791" max="10791" width="8" customWidth="1"/>
    <col min="10792" max="10792" width="13" customWidth="1"/>
    <col min="10793" max="10793" width="8.28515625" customWidth="1"/>
    <col min="10794" max="10794" width="13" customWidth="1"/>
    <col min="10796" max="10796" width="12.140625" customWidth="1"/>
    <col min="10798" max="10799" width="11.42578125" customWidth="1"/>
    <col min="10800" max="10800" width="12.140625" customWidth="1"/>
    <col min="10801" max="10801" width="11.42578125" customWidth="1"/>
    <col min="10802" max="10802" width="12.85546875" customWidth="1"/>
    <col min="10812" max="10812" width="12.140625" customWidth="1"/>
    <col min="10820" max="10820" width="9.140625" customWidth="1"/>
    <col min="10821" max="10821" width="12.5703125" customWidth="1"/>
    <col min="10822" max="10822" width="9.42578125" bestFit="1" customWidth="1"/>
    <col min="10823" max="10826" width="9.42578125" customWidth="1"/>
    <col min="10876" max="10876" width="10.140625" customWidth="1"/>
    <col min="10878" max="10882" width="10.85546875" customWidth="1"/>
    <col min="10886" max="10886" width="10.42578125" customWidth="1"/>
    <col min="10887" max="10887" width="8.28515625" customWidth="1"/>
    <col min="10888" max="10888" width="10.42578125" customWidth="1"/>
    <col min="10889" max="10889" width="8.42578125" customWidth="1"/>
    <col min="10890" max="10891" width="10.42578125" customWidth="1"/>
    <col min="10892" max="10892" width="12.42578125" customWidth="1"/>
    <col min="10894" max="10894" width="10.28515625" customWidth="1"/>
    <col min="10895" max="10895" width="9.5703125" customWidth="1"/>
    <col min="10896" max="10896" width="10.28515625" customWidth="1"/>
    <col min="10897" max="10897" width="9.42578125" customWidth="1"/>
    <col min="10898" max="10898" width="10.140625" customWidth="1"/>
    <col min="10900" max="10900" width="11.140625" customWidth="1"/>
    <col min="11009" max="11009" width="4.42578125" customWidth="1"/>
    <col min="11010" max="11010" width="40" bestFit="1" customWidth="1"/>
    <col min="11011" max="11011" width="9.42578125" customWidth="1"/>
    <col min="11012" max="11012" width="16" customWidth="1"/>
    <col min="11014" max="11014" width="12.5703125" customWidth="1"/>
    <col min="11015" max="11015" width="11.42578125" customWidth="1"/>
    <col min="11016" max="11016" width="12" customWidth="1"/>
    <col min="11017" max="11017" width="9.140625" customWidth="1"/>
    <col min="11018" max="11018" width="12.5703125" customWidth="1"/>
    <col min="11019" max="11019" width="10.5703125" customWidth="1"/>
    <col min="11020" max="11020" width="11.140625" customWidth="1"/>
    <col min="11021" max="11021" width="9.42578125" bestFit="1" customWidth="1"/>
    <col min="11022" max="11022" width="13.5703125" customWidth="1"/>
    <col min="11023" max="11023" width="7.85546875" customWidth="1"/>
    <col min="11024" max="11024" width="12.42578125" customWidth="1"/>
    <col min="11025" max="11025" width="9.140625" customWidth="1"/>
    <col min="11026" max="11026" width="13.5703125" customWidth="1"/>
    <col min="11027" max="11027" width="7.85546875" customWidth="1"/>
    <col min="11028" max="11028" width="11.5703125" customWidth="1"/>
    <col min="11029" max="11029" width="7.85546875" customWidth="1"/>
    <col min="11030" max="11030" width="13.5703125" customWidth="1"/>
    <col min="11031" max="11031" width="9" customWidth="1"/>
    <col min="11032" max="11032" width="11.7109375" customWidth="1"/>
    <col min="11033" max="11033" width="8.42578125" customWidth="1"/>
    <col min="11034" max="11034" width="12" customWidth="1"/>
    <col min="11035" max="11035" width="9.5703125" customWidth="1"/>
    <col min="11036" max="11036" width="13.42578125" customWidth="1"/>
    <col min="11037" max="11037" width="8.42578125" customWidth="1"/>
    <col min="11038" max="11038" width="11.42578125" customWidth="1"/>
    <col min="11039" max="11039" width="8" customWidth="1"/>
    <col min="11040" max="11040" width="11.42578125" customWidth="1"/>
    <col min="11041" max="11041" width="8.5703125" customWidth="1"/>
    <col min="11042" max="11042" width="11.42578125" customWidth="1"/>
    <col min="11043" max="11043" width="6.5703125" customWidth="1"/>
    <col min="11044" max="11044" width="11.5703125" customWidth="1"/>
    <col min="11045" max="11045" width="7.85546875" customWidth="1"/>
    <col min="11046" max="11046" width="13" customWidth="1"/>
    <col min="11047" max="11047" width="8" customWidth="1"/>
    <col min="11048" max="11048" width="13" customWidth="1"/>
    <col min="11049" max="11049" width="8.28515625" customWidth="1"/>
    <col min="11050" max="11050" width="13" customWidth="1"/>
    <col min="11052" max="11052" width="12.140625" customWidth="1"/>
    <col min="11054" max="11055" width="11.42578125" customWidth="1"/>
    <col min="11056" max="11056" width="12.140625" customWidth="1"/>
    <col min="11057" max="11057" width="11.42578125" customWidth="1"/>
    <col min="11058" max="11058" width="12.85546875" customWidth="1"/>
    <col min="11068" max="11068" width="12.140625" customWidth="1"/>
    <col min="11076" max="11076" width="9.140625" customWidth="1"/>
    <col min="11077" max="11077" width="12.5703125" customWidth="1"/>
    <col min="11078" max="11078" width="9.42578125" bestFit="1" customWidth="1"/>
    <col min="11079" max="11082" width="9.42578125" customWidth="1"/>
    <col min="11132" max="11132" width="10.140625" customWidth="1"/>
    <col min="11134" max="11138" width="10.85546875" customWidth="1"/>
    <col min="11142" max="11142" width="10.42578125" customWidth="1"/>
    <col min="11143" max="11143" width="8.28515625" customWidth="1"/>
    <col min="11144" max="11144" width="10.42578125" customWidth="1"/>
    <col min="11145" max="11145" width="8.42578125" customWidth="1"/>
    <col min="11146" max="11147" width="10.42578125" customWidth="1"/>
    <col min="11148" max="11148" width="12.42578125" customWidth="1"/>
    <col min="11150" max="11150" width="10.28515625" customWidth="1"/>
    <col min="11151" max="11151" width="9.5703125" customWidth="1"/>
    <col min="11152" max="11152" width="10.28515625" customWidth="1"/>
    <col min="11153" max="11153" width="9.42578125" customWidth="1"/>
    <col min="11154" max="11154" width="10.140625" customWidth="1"/>
    <col min="11156" max="11156" width="11.140625" customWidth="1"/>
    <col min="11265" max="11265" width="4.42578125" customWidth="1"/>
    <col min="11266" max="11266" width="40" bestFit="1" customWidth="1"/>
    <col min="11267" max="11267" width="9.42578125" customWidth="1"/>
    <col min="11268" max="11268" width="16" customWidth="1"/>
    <col min="11270" max="11270" width="12.5703125" customWidth="1"/>
    <col min="11271" max="11271" width="11.42578125" customWidth="1"/>
    <col min="11272" max="11272" width="12" customWidth="1"/>
    <col min="11273" max="11273" width="9.140625" customWidth="1"/>
    <col min="11274" max="11274" width="12.5703125" customWidth="1"/>
    <col min="11275" max="11275" width="10.5703125" customWidth="1"/>
    <col min="11276" max="11276" width="11.140625" customWidth="1"/>
    <col min="11277" max="11277" width="9.42578125" bestFit="1" customWidth="1"/>
    <col min="11278" max="11278" width="13.5703125" customWidth="1"/>
    <col min="11279" max="11279" width="7.85546875" customWidth="1"/>
    <col min="11280" max="11280" width="12.42578125" customWidth="1"/>
    <col min="11281" max="11281" width="9.140625" customWidth="1"/>
    <col min="11282" max="11282" width="13.5703125" customWidth="1"/>
    <col min="11283" max="11283" width="7.85546875" customWidth="1"/>
    <col min="11284" max="11284" width="11.5703125" customWidth="1"/>
    <col min="11285" max="11285" width="7.85546875" customWidth="1"/>
    <col min="11286" max="11286" width="13.5703125" customWidth="1"/>
    <col min="11287" max="11287" width="9" customWidth="1"/>
    <col min="11288" max="11288" width="11.7109375" customWidth="1"/>
    <col min="11289" max="11289" width="8.42578125" customWidth="1"/>
    <col min="11290" max="11290" width="12" customWidth="1"/>
    <col min="11291" max="11291" width="9.5703125" customWidth="1"/>
    <col min="11292" max="11292" width="13.42578125" customWidth="1"/>
    <col min="11293" max="11293" width="8.42578125" customWidth="1"/>
    <col min="11294" max="11294" width="11.42578125" customWidth="1"/>
    <col min="11295" max="11295" width="8" customWidth="1"/>
    <col min="11296" max="11296" width="11.42578125" customWidth="1"/>
    <col min="11297" max="11297" width="8.5703125" customWidth="1"/>
    <col min="11298" max="11298" width="11.42578125" customWidth="1"/>
    <col min="11299" max="11299" width="6.5703125" customWidth="1"/>
    <col min="11300" max="11300" width="11.5703125" customWidth="1"/>
    <col min="11301" max="11301" width="7.85546875" customWidth="1"/>
    <col min="11302" max="11302" width="13" customWidth="1"/>
    <col min="11303" max="11303" width="8" customWidth="1"/>
    <col min="11304" max="11304" width="13" customWidth="1"/>
    <col min="11305" max="11305" width="8.28515625" customWidth="1"/>
    <col min="11306" max="11306" width="13" customWidth="1"/>
    <col min="11308" max="11308" width="12.140625" customWidth="1"/>
    <col min="11310" max="11311" width="11.42578125" customWidth="1"/>
    <col min="11312" max="11312" width="12.140625" customWidth="1"/>
    <col min="11313" max="11313" width="11.42578125" customWidth="1"/>
    <col min="11314" max="11314" width="12.85546875" customWidth="1"/>
    <col min="11324" max="11324" width="12.140625" customWidth="1"/>
    <col min="11332" max="11332" width="9.140625" customWidth="1"/>
    <col min="11333" max="11333" width="12.5703125" customWidth="1"/>
    <col min="11334" max="11334" width="9.42578125" bestFit="1" customWidth="1"/>
    <col min="11335" max="11338" width="9.42578125" customWidth="1"/>
    <col min="11388" max="11388" width="10.140625" customWidth="1"/>
    <col min="11390" max="11394" width="10.85546875" customWidth="1"/>
    <col min="11398" max="11398" width="10.42578125" customWidth="1"/>
    <col min="11399" max="11399" width="8.28515625" customWidth="1"/>
    <col min="11400" max="11400" width="10.42578125" customWidth="1"/>
    <col min="11401" max="11401" width="8.42578125" customWidth="1"/>
    <col min="11402" max="11403" width="10.42578125" customWidth="1"/>
    <col min="11404" max="11404" width="12.42578125" customWidth="1"/>
    <col min="11406" max="11406" width="10.28515625" customWidth="1"/>
    <col min="11407" max="11407" width="9.5703125" customWidth="1"/>
    <col min="11408" max="11408" width="10.28515625" customWidth="1"/>
    <col min="11409" max="11409" width="9.42578125" customWidth="1"/>
    <col min="11410" max="11410" width="10.140625" customWidth="1"/>
    <col min="11412" max="11412" width="11.140625" customWidth="1"/>
    <col min="11521" max="11521" width="4.42578125" customWidth="1"/>
    <col min="11522" max="11522" width="40" bestFit="1" customWidth="1"/>
    <col min="11523" max="11523" width="9.42578125" customWidth="1"/>
    <col min="11524" max="11524" width="16" customWidth="1"/>
    <col min="11526" max="11526" width="12.5703125" customWidth="1"/>
    <col min="11527" max="11527" width="11.42578125" customWidth="1"/>
    <col min="11528" max="11528" width="12" customWidth="1"/>
    <col min="11529" max="11529" width="9.140625" customWidth="1"/>
    <col min="11530" max="11530" width="12.5703125" customWidth="1"/>
    <col min="11531" max="11531" width="10.5703125" customWidth="1"/>
    <col min="11532" max="11532" width="11.140625" customWidth="1"/>
    <col min="11533" max="11533" width="9.42578125" bestFit="1" customWidth="1"/>
    <col min="11534" max="11534" width="13.5703125" customWidth="1"/>
    <col min="11535" max="11535" width="7.85546875" customWidth="1"/>
    <col min="11536" max="11536" width="12.42578125" customWidth="1"/>
    <col min="11537" max="11537" width="9.140625" customWidth="1"/>
    <col min="11538" max="11538" width="13.5703125" customWidth="1"/>
    <col min="11539" max="11539" width="7.85546875" customWidth="1"/>
    <col min="11540" max="11540" width="11.5703125" customWidth="1"/>
    <col min="11541" max="11541" width="7.85546875" customWidth="1"/>
    <col min="11542" max="11542" width="13.5703125" customWidth="1"/>
    <col min="11543" max="11543" width="9" customWidth="1"/>
    <col min="11544" max="11544" width="11.7109375" customWidth="1"/>
    <col min="11545" max="11545" width="8.42578125" customWidth="1"/>
    <col min="11546" max="11546" width="12" customWidth="1"/>
    <col min="11547" max="11547" width="9.5703125" customWidth="1"/>
    <col min="11548" max="11548" width="13.42578125" customWidth="1"/>
    <col min="11549" max="11549" width="8.42578125" customWidth="1"/>
    <col min="11550" max="11550" width="11.42578125" customWidth="1"/>
    <col min="11551" max="11551" width="8" customWidth="1"/>
    <col min="11552" max="11552" width="11.42578125" customWidth="1"/>
    <col min="11553" max="11553" width="8.5703125" customWidth="1"/>
    <col min="11554" max="11554" width="11.42578125" customWidth="1"/>
    <col min="11555" max="11555" width="6.5703125" customWidth="1"/>
    <col min="11556" max="11556" width="11.5703125" customWidth="1"/>
    <col min="11557" max="11557" width="7.85546875" customWidth="1"/>
    <col min="11558" max="11558" width="13" customWidth="1"/>
    <col min="11559" max="11559" width="8" customWidth="1"/>
    <col min="11560" max="11560" width="13" customWidth="1"/>
    <col min="11561" max="11561" width="8.28515625" customWidth="1"/>
    <col min="11562" max="11562" width="13" customWidth="1"/>
    <col min="11564" max="11564" width="12.140625" customWidth="1"/>
    <col min="11566" max="11567" width="11.42578125" customWidth="1"/>
    <col min="11568" max="11568" width="12.140625" customWidth="1"/>
    <col min="11569" max="11569" width="11.42578125" customWidth="1"/>
    <col min="11570" max="11570" width="12.85546875" customWidth="1"/>
    <col min="11580" max="11580" width="12.140625" customWidth="1"/>
    <col min="11588" max="11588" width="9.140625" customWidth="1"/>
    <col min="11589" max="11589" width="12.5703125" customWidth="1"/>
    <col min="11590" max="11590" width="9.42578125" bestFit="1" customWidth="1"/>
    <col min="11591" max="11594" width="9.42578125" customWidth="1"/>
    <col min="11644" max="11644" width="10.140625" customWidth="1"/>
    <col min="11646" max="11650" width="10.85546875" customWidth="1"/>
    <col min="11654" max="11654" width="10.42578125" customWidth="1"/>
    <col min="11655" max="11655" width="8.28515625" customWidth="1"/>
    <col min="11656" max="11656" width="10.42578125" customWidth="1"/>
    <col min="11657" max="11657" width="8.42578125" customWidth="1"/>
    <col min="11658" max="11659" width="10.42578125" customWidth="1"/>
    <col min="11660" max="11660" width="12.42578125" customWidth="1"/>
    <col min="11662" max="11662" width="10.28515625" customWidth="1"/>
    <col min="11663" max="11663" width="9.5703125" customWidth="1"/>
    <col min="11664" max="11664" width="10.28515625" customWidth="1"/>
    <col min="11665" max="11665" width="9.42578125" customWidth="1"/>
    <col min="11666" max="11666" width="10.140625" customWidth="1"/>
    <col min="11668" max="11668" width="11.140625" customWidth="1"/>
    <col min="11777" max="11777" width="4.42578125" customWidth="1"/>
    <col min="11778" max="11778" width="40" bestFit="1" customWidth="1"/>
    <col min="11779" max="11779" width="9.42578125" customWidth="1"/>
    <col min="11780" max="11780" width="16" customWidth="1"/>
    <col min="11782" max="11782" width="12.5703125" customWidth="1"/>
    <col min="11783" max="11783" width="11.42578125" customWidth="1"/>
    <col min="11784" max="11784" width="12" customWidth="1"/>
    <col min="11785" max="11785" width="9.140625" customWidth="1"/>
    <col min="11786" max="11786" width="12.5703125" customWidth="1"/>
    <col min="11787" max="11787" width="10.5703125" customWidth="1"/>
    <col min="11788" max="11788" width="11.140625" customWidth="1"/>
    <col min="11789" max="11789" width="9.42578125" bestFit="1" customWidth="1"/>
    <col min="11790" max="11790" width="13.5703125" customWidth="1"/>
    <col min="11791" max="11791" width="7.85546875" customWidth="1"/>
    <col min="11792" max="11792" width="12.42578125" customWidth="1"/>
    <col min="11793" max="11793" width="9.140625" customWidth="1"/>
    <col min="11794" max="11794" width="13.5703125" customWidth="1"/>
    <col min="11795" max="11795" width="7.85546875" customWidth="1"/>
    <col min="11796" max="11796" width="11.5703125" customWidth="1"/>
    <col min="11797" max="11797" width="7.85546875" customWidth="1"/>
    <col min="11798" max="11798" width="13.5703125" customWidth="1"/>
    <col min="11799" max="11799" width="9" customWidth="1"/>
    <col min="11800" max="11800" width="11.7109375" customWidth="1"/>
    <col min="11801" max="11801" width="8.42578125" customWidth="1"/>
    <col min="11802" max="11802" width="12" customWidth="1"/>
    <col min="11803" max="11803" width="9.5703125" customWidth="1"/>
    <col min="11804" max="11804" width="13.42578125" customWidth="1"/>
    <col min="11805" max="11805" width="8.42578125" customWidth="1"/>
    <col min="11806" max="11806" width="11.42578125" customWidth="1"/>
    <col min="11807" max="11807" width="8" customWidth="1"/>
    <col min="11808" max="11808" width="11.42578125" customWidth="1"/>
    <col min="11809" max="11809" width="8.5703125" customWidth="1"/>
    <col min="11810" max="11810" width="11.42578125" customWidth="1"/>
    <col min="11811" max="11811" width="6.5703125" customWidth="1"/>
    <col min="11812" max="11812" width="11.5703125" customWidth="1"/>
    <col min="11813" max="11813" width="7.85546875" customWidth="1"/>
    <col min="11814" max="11814" width="13" customWidth="1"/>
    <col min="11815" max="11815" width="8" customWidth="1"/>
    <col min="11816" max="11816" width="13" customWidth="1"/>
    <col min="11817" max="11817" width="8.28515625" customWidth="1"/>
    <col min="11818" max="11818" width="13" customWidth="1"/>
    <col min="11820" max="11820" width="12.140625" customWidth="1"/>
    <col min="11822" max="11823" width="11.42578125" customWidth="1"/>
    <col min="11824" max="11824" width="12.140625" customWidth="1"/>
    <col min="11825" max="11825" width="11.42578125" customWidth="1"/>
    <col min="11826" max="11826" width="12.85546875" customWidth="1"/>
    <col min="11836" max="11836" width="12.140625" customWidth="1"/>
    <col min="11844" max="11844" width="9.140625" customWidth="1"/>
    <col min="11845" max="11845" width="12.5703125" customWidth="1"/>
    <col min="11846" max="11846" width="9.42578125" bestFit="1" customWidth="1"/>
    <col min="11847" max="11850" width="9.42578125" customWidth="1"/>
    <col min="11900" max="11900" width="10.140625" customWidth="1"/>
    <col min="11902" max="11906" width="10.85546875" customWidth="1"/>
    <col min="11910" max="11910" width="10.42578125" customWidth="1"/>
    <col min="11911" max="11911" width="8.28515625" customWidth="1"/>
    <col min="11912" max="11912" width="10.42578125" customWidth="1"/>
    <col min="11913" max="11913" width="8.42578125" customWidth="1"/>
    <col min="11914" max="11915" width="10.42578125" customWidth="1"/>
    <col min="11916" max="11916" width="12.42578125" customWidth="1"/>
    <col min="11918" max="11918" width="10.28515625" customWidth="1"/>
    <col min="11919" max="11919" width="9.5703125" customWidth="1"/>
    <col min="11920" max="11920" width="10.28515625" customWidth="1"/>
    <col min="11921" max="11921" width="9.42578125" customWidth="1"/>
    <col min="11922" max="11922" width="10.140625" customWidth="1"/>
    <col min="11924" max="11924" width="11.140625" customWidth="1"/>
    <col min="12033" max="12033" width="4.42578125" customWidth="1"/>
    <col min="12034" max="12034" width="40" bestFit="1" customWidth="1"/>
    <col min="12035" max="12035" width="9.42578125" customWidth="1"/>
    <col min="12036" max="12036" width="16" customWidth="1"/>
    <col min="12038" max="12038" width="12.5703125" customWidth="1"/>
    <col min="12039" max="12039" width="11.42578125" customWidth="1"/>
    <col min="12040" max="12040" width="12" customWidth="1"/>
    <col min="12041" max="12041" width="9.140625" customWidth="1"/>
    <col min="12042" max="12042" width="12.5703125" customWidth="1"/>
    <col min="12043" max="12043" width="10.5703125" customWidth="1"/>
    <col min="12044" max="12044" width="11.140625" customWidth="1"/>
    <col min="12045" max="12045" width="9.42578125" bestFit="1" customWidth="1"/>
    <col min="12046" max="12046" width="13.5703125" customWidth="1"/>
    <col min="12047" max="12047" width="7.85546875" customWidth="1"/>
    <col min="12048" max="12048" width="12.42578125" customWidth="1"/>
    <col min="12049" max="12049" width="9.140625" customWidth="1"/>
    <col min="12050" max="12050" width="13.5703125" customWidth="1"/>
    <col min="12051" max="12051" width="7.85546875" customWidth="1"/>
    <col min="12052" max="12052" width="11.5703125" customWidth="1"/>
    <col min="12053" max="12053" width="7.85546875" customWidth="1"/>
    <col min="12054" max="12054" width="13.5703125" customWidth="1"/>
    <col min="12055" max="12055" width="9" customWidth="1"/>
    <col min="12056" max="12056" width="11.7109375" customWidth="1"/>
    <col min="12057" max="12057" width="8.42578125" customWidth="1"/>
    <col min="12058" max="12058" width="12" customWidth="1"/>
    <col min="12059" max="12059" width="9.5703125" customWidth="1"/>
    <col min="12060" max="12060" width="13.42578125" customWidth="1"/>
    <col min="12061" max="12061" width="8.42578125" customWidth="1"/>
    <col min="12062" max="12062" width="11.42578125" customWidth="1"/>
    <col min="12063" max="12063" width="8" customWidth="1"/>
    <col min="12064" max="12064" width="11.42578125" customWidth="1"/>
    <col min="12065" max="12065" width="8.5703125" customWidth="1"/>
    <col min="12066" max="12066" width="11.42578125" customWidth="1"/>
    <col min="12067" max="12067" width="6.5703125" customWidth="1"/>
    <col min="12068" max="12068" width="11.5703125" customWidth="1"/>
    <col min="12069" max="12069" width="7.85546875" customWidth="1"/>
    <col min="12070" max="12070" width="13" customWidth="1"/>
    <col min="12071" max="12071" width="8" customWidth="1"/>
    <col min="12072" max="12072" width="13" customWidth="1"/>
    <col min="12073" max="12073" width="8.28515625" customWidth="1"/>
    <col min="12074" max="12074" width="13" customWidth="1"/>
    <col min="12076" max="12076" width="12.140625" customWidth="1"/>
    <col min="12078" max="12079" width="11.42578125" customWidth="1"/>
    <col min="12080" max="12080" width="12.140625" customWidth="1"/>
    <col min="12081" max="12081" width="11.42578125" customWidth="1"/>
    <col min="12082" max="12082" width="12.85546875" customWidth="1"/>
    <col min="12092" max="12092" width="12.140625" customWidth="1"/>
    <col min="12100" max="12100" width="9.140625" customWidth="1"/>
    <col min="12101" max="12101" width="12.5703125" customWidth="1"/>
    <col min="12102" max="12102" width="9.42578125" bestFit="1" customWidth="1"/>
    <col min="12103" max="12106" width="9.42578125" customWidth="1"/>
    <col min="12156" max="12156" width="10.140625" customWidth="1"/>
    <col min="12158" max="12162" width="10.85546875" customWidth="1"/>
    <col min="12166" max="12166" width="10.42578125" customWidth="1"/>
    <col min="12167" max="12167" width="8.28515625" customWidth="1"/>
    <col min="12168" max="12168" width="10.42578125" customWidth="1"/>
    <col min="12169" max="12169" width="8.42578125" customWidth="1"/>
    <col min="12170" max="12171" width="10.42578125" customWidth="1"/>
    <col min="12172" max="12172" width="12.42578125" customWidth="1"/>
    <col min="12174" max="12174" width="10.28515625" customWidth="1"/>
    <col min="12175" max="12175" width="9.5703125" customWidth="1"/>
    <col min="12176" max="12176" width="10.28515625" customWidth="1"/>
    <col min="12177" max="12177" width="9.42578125" customWidth="1"/>
    <col min="12178" max="12178" width="10.140625" customWidth="1"/>
    <col min="12180" max="12180" width="11.140625" customWidth="1"/>
    <col min="12289" max="12289" width="4.42578125" customWidth="1"/>
    <col min="12290" max="12290" width="40" bestFit="1" customWidth="1"/>
    <col min="12291" max="12291" width="9.42578125" customWidth="1"/>
    <col min="12292" max="12292" width="16" customWidth="1"/>
    <col min="12294" max="12294" width="12.5703125" customWidth="1"/>
    <col min="12295" max="12295" width="11.42578125" customWidth="1"/>
    <col min="12296" max="12296" width="12" customWidth="1"/>
    <col min="12297" max="12297" width="9.140625" customWidth="1"/>
    <col min="12298" max="12298" width="12.5703125" customWidth="1"/>
    <col min="12299" max="12299" width="10.5703125" customWidth="1"/>
    <col min="12300" max="12300" width="11.140625" customWidth="1"/>
    <col min="12301" max="12301" width="9.42578125" bestFit="1" customWidth="1"/>
    <col min="12302" max="12302" width="13.5703125" customWidth="1"/>
    <col min="12303" max="12303" width="7.85546875" customWidth="1"/>
    <col min="12304" max="12304" width="12.42578125" customWidth="1"/>
    <col min="12305" max="12305" width="9.140625" customWidth="1"/>
    <col min="12306" max="12306" width="13.5703125" customWidth="1"/>
    <col min="12307" max="12307" width="7.85546875" customWidth="1"/>
    <col min="12308" max="12308" width="11.5703125" customWidth="1"/>
    <col min="12309" max="12309" width="7.85546875" customWidth="1"/>
    <col min="12310" max="12310" width="13.5703125" customWidth="1"/>
    <col min="12311" max="12311" width="9" customWidth="1"/>
    <col min="12312" max="12312" width="11.7109375" customWidth="1"/>
    <col min="12313" max="12313" width="8.42578125" customWidth="1"/>
    <col min="12314" max="12314" width="12" customWidth="1"/>
    <col min="12315" max="12315" width="9.5703125" customWidth="1"/>
    <col min="12316" max="12316" width="13.42578125" customWidth="1"/>
    <col min="12317" max="12317" width="8.42578125" customWidth="1"/>
    <col min="12318" max="12318" width="11.42578125" customWidth="1"/>
    <col min="12319" max="12319" width="8" customWidth="1"/>
    <col min="12320" max="12320" width="11.42578125" customWidth="1"/>
    <col min="12321" max="12321" width="8.5703125" customWidth="1"/>
    <col min="12322" max="12322" width="11.42578125" customWidth="1"/>
    <col min="12323" max="12323" width="6.5703125" customWidth="1"/>
    <col min="12324" max="12324" width="11.5703125" customWidth="1"/>
    <col min="12325" max="12325" width="7.85546875" customWidth="1"/>
    <col min="12326" max="12326" width="13" customWidth="1"/>
    <col min="12327" max="12327" width="8" customWidth="1"/>
    <col min="12328" max="12328" width="13" customWidth="1"/>
    <col min="12329" max="12329" width="8.28515625" customWidth="1"/>
    <col min="12330" max="12330" width="13" customWidth="1"/>
    <col min="12332" max="12332" width="12.140625" customWidth="1"/>
    <col min="12334" max="12335" width="11.42578125" customWidth="1"/>
    <col min="12336" max="12336" width="12.140625" customWidth="1"/>
    <col min="12337" max="12337" width="11.42578125" customWidth="1"/>
    <col min="12338" max="12338" width="12.85546875" customWidth="1"/>
    <col min="12348" max="12348" width="12.140625" customWidth="1"/>
    <col min="12356" max="12356" width="9.140625" customWidth="1"/>
    <col min="12357" max="12357" width="12.5703125" customWidth="1"/>
    <col min="12358" max="12358" width="9.42578125" bestFit="1" customWidth="1"/>
    <col min="12359" max="12362" width="9.42578125" customWidth="1"/>
    <col min="12412" max="12412" width="10.140625" customWidth="1"/>
    <col min="12414" max="12418" width="10.85546875" customWidth="1"/>
    <col min="12422" max="12422" width="10.42578125" customWidth="1"/>
    <col min="12423" max="12423" width="8.28515625" customWidth="1"/>
    <col min="12424" max="12424" width="10.42578125" customWidth="1"/>
    <col min="12425" max="12425" width="8.42578125" customWidth="1"/>
    <col min="12426" max="12427" width="10.42578125" customWidth="1"/>
    <col min="12428" max="12428" width="12.42578125" customWidth="1"/>
    <col min="12430" max="12430" width="10.28515625" customWidth="1"/>
    <col min="12431" max="12431" width="9.5703125" customWidth="1"/>
    <col min="12432" max="12432" width="10.28515625" customWidth="1"/>
    <col min="12433" max="12433" width="9.42578125" customWidth="1"/>
    <col min="12434" max="12434" width="10.140625" customWidth="1"/>
    <col min="12436" max="12436" width="11.140625" customWidth="1"/>
    <col min="12545" max="12545" width="4.42578125" customWidth="1"/>
    <col min="12546" max="12546" width="40" bestFit="1" customWidth="1"/>
    <col min="12547" max="12547" width="9.42578125" customWidth="1"/>
    <col min="12548" max="12548" width="16" customWidth="1"/>
    <col min="12550" max="12550" width="12.5703125" customWidth="1"/>
    <col min="12551" max="12551" width="11.42578125" customWidth="1"/>
    <col min="12552" max="12552" width="12" customWidth="1"/>
    <col min="12553" max="12553" width="9.140625" customWidth="1"/>
    <col min="12554" max="12554" width="12.5703125" customWidth="1"/>
    <col min="12555" max="12555" width="10.5703125" customWidth="1"/>
    <col min="12556" max="12556" width="11.140625" customWidth="1"/>
    <col min="12557" max="12557" width="9.42578125" bestFit="1" customWidth="1"/>
    <col min="12558" max="12558" width="13.5703125" customWidth="1"/>
    <col min="12559" max="12559" width="7.85546875" customWidth="1"/>
    <col min="12560" max="12560" width="12.42578125" customWidth="1"/>
    <col min="12561" max="12561" width="9.140625" customWidth="1"/>
    <col min="12562" max="12562" width="13.5703125" customWidth="1"/>
    <col min="12563" max="12563" width="7.85546875" customWidth="1"/>
    <col min="12564" max="12564" width="11.5703125" customWidth="1"/>
    <col min="12565" max="12565" width="7.85546875" customWidth="1"/>
    <col min="12566" max="12566" width="13.5703125" customWidth="1"/>
    <col min="12567" max="12567" width="9" customWidth="1"/>
    <col min="12568" max="12568" width="11.7109375" customWidth="1"/>
    <col min="12569" max="12569" width="8.42578125" customWidth="1"/>
    <col min="12570" max="12570" width="12" customWidth="1"/>
    <col min="12571" max="12571" width="9.5703125" customWidth="1"/>
    <col min="12572" max="12572" width="13.42578125" customWidth="1"/>
    <col min="12573" max="12573" width="8.42578125" customWidth="1"/>
    <col min="12574" max="12574" width="11.42578125" customWidth="1"/>
    <col min="12575" max="12575" width="8" customWidth="1"/>
    <col min="12576" max="12576" width="11.42578125" customWidth="1"/>
    <col min="12577" max="12577" width="8.5703125" customWidth="1"/>
    <col min="12578" max="12578" width="11.42578125" customWidth="1"/>
    <col min="12579" max="12579" width="6.5703125" customWidth="1"/>
    <col min="12580" max="12580" width="11.5703125" customWidth="1"/>
    <col min="12581" max="12581" width="7.85546875" customWidth="1"/>
    <col min="12582" max="12582" width="13" customWidth="1"/>
    <col min="12583" max="12583" width="8" customWidth="1"/>
    <col min="12584" max="12584" width="13" customWidth="1"/>
    <col min="12585" max="12585" width="8.28515625" customWidth="1"/>
    <col min="12586" max="12586" width="13" customWidth="1"/>
    <col min="12588" max="12588" width="12.140625" customWidth="1"/>
    <col min="12590" max="12591" width="11.42578125" customWidth="1"/>
    <col min="12592" max="12592" width="12.140625" customWidth="1"/>
    <col min="12593" max="12593" width="11.42578125" customWidth="1"/>
    <col min="12594" max="12594" width="12.85546875" customWidth="1"/>
    <col min="12604" max="12604" width="12.140625" customWidth="1"/>
    <col min="12612" max="12612" width="9.140625" customWidth="1"/>
    <col min="12613" max="12613" width="12.5703125" customWidth="1"/>
    <col min="12614" max="12614" width="9.42578125" bestFit="1" customWidth="1"/>
    <col min="12615" max="12618" width="9.42578125" customWidth="1"/>
    <col min="12668" max="12668" width="10.140625" customWidth="1"/>
    <col min="12670" max="12674" width="10.85546875" customWidth="1"/>
    <col min="12678" max="12678" width="10.42578125" customWidth="1"/>
    <col min="12679" max="12679" width="8.28515625" customWidth="1"/>
    <col min="12680" max="12680" width="10.42578125" customWidth="1"/>
    <col min="12681" max="12681" width="8.42578125" customWidth="1"/>
    <col min="12682" max="12683" width="10.42578125" customWidth="1"/>
    <col min="12684" max="12684" width="12.42578125" customWidth="1"/>
    <col min="12686" max="12686" width="10.28515625" customWidth="1"/>
    <col min="12687" max="12687" width="9.5703125" customWidth="1"/>
    <col min="12688" max="12688" width="10.28515625" customWidth="1"/>
    <col min="12689" max="12689" width="9.42578125" customWidth="1"/>
    <col min="12690" max="12690" width="10.140625" customWidth="1"/>
    <col min="12692" max="12692" width="11.140625" customWidth="1"/>
    <col min="12801" max="12801" width="4.42578125" customWidth="1"/>
    <col min="12802" max="12802" width="40" bestFit="1" customWidth="1"/>
    <col min="12803" max="12803" width="9.42578125" customWidth="1"/>
    <col min="12804" max="12804" width="16" customWidth="1"/>
    <col min="12806" max="12806" width="12.5703125" customWidth="1"/>
    <col min="12807" max="12807" width="11.42578125" customWidth="1"/>
    <col min="12808" max="12808" width="12" customWidth="1"/>
    <col min="12809" max="12809" width="9.140625" customWidth="1"/>
    <col min="12810" max="12810" width="12.5703125" customWidth="1"/>
    <col min="12811" max="12811" width="10.5703125" customWidth="1"/>
    <col min="12812" max="12812" width="11.140625" customWidth="1"/>
    <col min="12813" max="12813" width="9.42578125" bestFit="1" customWidth="1"/>
    <col min="12814" max="12814" width="13.5703125" customWidth="1"/>
    <col min="12815" max="12815" width="7.85546875" customWidth="1"/>
    <col min="12816" max="12816" width="12.42578125" customWidth="1"/>
    <col min="12817" max="12817" width="9.140625" customWidth="1"/>
    <col min="12818" max="12818" width="13.5703125" customWidth="1"/>
    <col min="12819" max="12819" width="7.85546875" customWidth="1"/>
    <col min="12820" max="12820" width="11.5703125" customWidth="1"/>
    <col min="12821" max="12821" width="7.85546875" customWidth="1"/>
    <col min="12822" max="12822" width="13.5703125" customWidth="1"/>
    <col min="12823" max="12823" width="9" customWidth="1"/>
    <col min="12824" max="12824" width="11.7109375" customWidth="1"/>
    <col min="12825" max="12825" width="8.42578125" customWidth="1"/>
    <col min="12826" max="12826" width="12" customWidth="1"/>
    <col min="12827" max="12827" width="9.5703125" customWidth="1"/>
    <col min="12828" max="12828" width="13.42578125" customWidth="1"/>
    <col min="12829" max="12829" width="8.42578125" customWidth="1"/>
    <col min="12830" max="12830" width="11.42578125" customWidth="1"/>
    <col min="12831" max="12831" width="8" customWidth="1"/>
    <col min="12832" max="12832" width="11.42578125" customWidth="1"/>
    <col min="12833" max="12833" width="8.5703125" customWidth="1"/>
    <col min="12834" max="12834" width="11.42578125" customWidth="1"/>
    <col min="12835" max="12835" width="6.5703125" customWidth="1"/>
    <col min="12836" max="12836" width="11.5703125" customWidth="1"/>
    <col min="12837" max="12837" width="7.85546875" customWidth="1"/>
    <col min="12838" max="12838" width="13" customWidth="1"/>
    <col min="12839" max="12839" width="8" customWidth="1"/>
    <col min="12840" max="12840" width="13" customWidth="1"/>
    <col min="12841" max="12841" width="8.28515625" customWidth="1"/>
    <col min="12842" max="12842" width="13" customWidth="1"/>
    <col min="12844" max="12844" width="12.140625" customWidth="1"/>
    <col min="12846" max="12847" width="11.42578125" customWidth="1"/>
    <col min="12848" max="12848" width="12.140625" customWidth="1"/>
    <col min="12849" max="12849" width="11.42578125" customWidth="1"/>
    <col min="12850" max="12850" width="12.85546875" customWidth="1"/>
    <col min="12860" max="12860" width="12.140625" customWidth="1"/>
    <col min="12868" max="12868" width="9.140625" customWidth="1"/>
    <col min="12869" max="12869" width="12.5703125" customWidth="1"/>
    <col min="12870" max="12870" width="9.42578125" bestFit="1" customWidth="1"/>
    <col min="12871" max="12874" width="9.42578125" customWidth="1"/>
    <col min="12924" max="12924" width="10.140625" customWidth="1"/>
    <col min="12926" max="12930" width="10.85546875" customWidth="1"/>
    <col min="12934" max="12934" width="10.42578125" customWidth="1"/>
    <col min="12935" max="12935" width="8.28515625" customWidth="1"/>
    <col min="12936" max="12936" width="10.42578125" customWidth="1"/>
    <col min="12937" max="12937" width="8.42578125" customWidth="1"/>
    <col min="12938" max="12939" width="10.42578125" customWidth="1"/>
    <col min="12940" max="12940" width="12.42578125" customWidth="1"/>
    <col min="12942" max="12942" width="10.28515625" customWidth="1"/>
    <col min="12943" max="12943" width="9.5703125" customWidth="1"/>
    <col min="12944" max="12944" width="10.28515625" customWidth="1"/>
    <col min="12945" max="12945" width="9.42578125" customWidth="1"/>
    <col min="12946" max="12946" width="10.140625" customWidth="1"/>
    <col min="12948" max="12948" width="11.140625" customWidth="1"/>
    <col min="13057" max="13057" width="4.42578125" customWidth="1"/>
    <col min="13058" max="13058" width="40" bestFit="1" customWidth="1"/>
    <col min="13059" max="13059" width="9.42578125" customWidth="1"/>
    <col min="13060" max="13060" width="16" customWidth="1"/>
    <col min="13062" max="13062" width="12.5703125" customWidth="1"/>
    <col min="13063" max="13063" width="11.42578125" customWidth="1"/>
    <col min="13064" max="13064" width="12" customWidth="1"/>
    <col min="13065" max="13065" width="9.140625" customWidth="1"/>
    <col min="13066" max="13066" width="12.5703125" customWidth="1"/>
    <col min="13067" max="13067" width="10.5703125" customWidth="1"/>
    <col min="13068" max="13068" width="11.140625" customWidth="1"/>
    <col min="13069" max="13069" width="9.42578125" bestFit="1" customWidth="1"/>
    <col min="13070" max="13070" width="13.5703125" customWidth="1"/>
    <col min="13071" max="13071" width="7.85546875" customWidth="1"/>
    <col min="13072" max="13072" width="12.42578125" customWidth="1"/>
    <col min="13073" max="13073" width="9.140625" customWidth="1"/>
    <col min="13074" max="13074" width="13.5703125" customWidth="1"/>
    <col min="13075" max="13075" width="7.85546875" customWidth="1"/>
    <col min="13076" max="13076" width="11.5703125" customWidth="1"/>
    <col min="13077" max="13077" width="7.85546875" customWidth="1"/>
    <col min="13078" max="13078" width="13.5703125" customWidth="1"/>
    <col min="13079" max="13079" width="9" customWidth="1"/>
    <col min="13080" max="13080" width="11.7109375" customWidth="1"/>
    <col min="13081" max="13081" width="8.42578125" customWidth="1"/>
    <col min="13082" max="13082" width="12" customWidth="1"/>
    <col min="13083" max="13083" width="9.5703125" customWidth="1"/>
    <col min="13084" max="13084" width="13.42578125" customWidth="1"/>
    <col min="13085" max="13085" width="8.42578125" customWidth="1"/>
    <col min="13086" max="13086" width="11.42578125" customWidth="1"/>
    <col min="13087" max="13087" width="8" customWidth="1"/>
    <col min="13088" max="13088" width="11.42578125" customWidth="1"/>
    <col min="13089" max="13089" width="8.5703125" customWidth="1"/>
    <col min="13090" max="13090" width="11.42578125" customWidth="1"/>
    <col min="13091" max="13091" width="6.5703125" customWidth="1"/>
    <col min="13092" max="13092" width="11.5703125" customWidth="1"/>
    <col min="13093" max="13093" width="7.85546875" customWidth="1"/>
    <col min="13094" max="13094" width="13" customWidth="1"/>
    <col min="13095" max="13095" width="8" customWidth="1"/>
    <col min="13096" max="13096" width="13" customWidth="1"/>
    <col min="13097" max="13097" width="8.28515625" customWidth="1"/>
    <col min="13098" max="13098" width="13" customWidth="1"/>
    <col min="13100" max="13100" width="12.140625" customWidth="1"/>
    <col min="13102" max="13103" width="11.42578125" customWidth="1"/>
    <col min="13104" max="13104" width="12.140625" customWidth="1"/>
    <col min="13105" max="13105" width="11.42578125" customWidth="1"/>
    <col min="13106" max="13106" width="12.85546875" customWidth="1"/>
    <col min="13116" max="13116" width="12.140625" customWidth="1"/>
    <col min="13124" max="13124" width="9.140625" customWidth="1"/>
    <col min="13125" max="13125" width="12.5703125" customWidth="1"/>
    <col min="13126" max="13126" width="9.42578125" bestFit="1" customWidth="1"/>
    <col min="13127" max="13130" width="9.42578125" customWidth="1"/>
    <col min="13180" max="13180" width="10.140625" customWidth="1"/>
    <col min="13182" max="13186" width="10.85546875" customWidth="1"/>
    <col min="13190" max="13190" width="10.42578125" customWidth="1"/>
    <col min="13191" max="13191" width="8.28515625" customWidth="1"/>
    <col min="13192" max="13192" width="10.42578125" customWidth="1"/>
    <col min="13193" max="13193" width="8.42578125" customWidth="1"/>
    <col min="13194" max="13195" width="10.42578125" customWidth="1"/>
    <col min="13196" max="13196" width="12.42578125" customWidth="1"/>
    <col min="13198" max="13198" width="10.28515625" customWidth="1"/>
    <col min="13199" max="13199" width="9.5703125" customWidth="1"/>
    <col min="13200" max="13200" width="10.28515625" customWidth="1"/>
    <col min="13201" max="13201" width="9.42578125" customWidth="1"/>
    <col min="13202" max="13202" width="10.140625" customWidth="1"/>
    <col min="13204" max="13204" width="11.140625" customWidth="1"/>
    <col min="13313" max="13313" width="4.42578125" customWidth="1"/>
    <col min="13314" max="13314" width="40" bestFit="1" customWidth="1"/>
    <col min="13315" max="13315" width="9.42578125" customWidth="1"/>
    <col min="13316" max="13316" width="16" customWidth="1"/>
    <col min="13318" max="13318" width="12.5703125" customWidth="1"/>
    <col min="13319" max="13319" width="11.42578125" customWidth="1"/>
    <col min="13320" max="13320" width="12" customWidth="1"/>
    <col min="13321" max="13321" width="9.140625" customWidth="1"/>
    <col min="13322" max="13322" width="12.5703125" customWidth="1"/>
    <col min="13323" max="13323" width="10.5703125" customWidth="1"/>
    <col min="13324" max="13324" width="11.140625" customWidth="1"/>
    <col min="13325" max="13325" width="9.42578125" bestFit="1" customWidth="1"/>
    <col min="13326" max="13326" width="13.5703125" customWidth="1"/>
    <col min="13327" max="13327" width="7.85546875" customWidth="1"/>
    <col min="13328" max="13328" width="12.42578125" customWidth="1"/>
    <col min="13329" max="13329" width="9.140625" customWidth="1"/>
    <col min="13330" max="13330" width="13.5703125" customWidth="1"/>
    <col min="13331" max="13331" width="7.85546875" customWidth="1"/>
    <col min="13332" max="13332" width="11.5703125" customWidth="1"/>
    <col min="13333" max="13333" width="7.85546875" customWidth="1"/>
    <col min="13334" max="13334" width="13.5703125" customWidth="1"/>
    <col min="13335" max="13335" width="9" customWidth="1"/>
    <col min="13336" max="13336" width="11.7109375" customWidth="1"/>
    <col min="13337" max="13337" width="8.42578125" customWidth="1"/>
    <col min="13338" max="13338" width="12" customWidth="1"/>
    <col min="13339" max="13339" width="9.5703125" customWidth="1"/>
    <col min="13340" max="13340" width="13.42578125" customWidth="1"/>
    <col min="13341" max="13341" width="8.42578125" customWidth="1"/>
    <col min="13342" max="13342" width="11.42578125" customWidth="1"/>
    <col min="13343" max="13343" width="8" customWidth="1"/>
    <col min="13344" max="13344" width="11.42578125" customWidth="1"/>
    <col min="13345" max="13345" width="8.5703125" customWidth="1"/>
    <col min="13346" max="13346" width="11.42578125" customWidth="1"/>
    <col min="13347" max="13347" width="6.5703125" customWidth="1"/>
    <col min="13348" max="13348" width="11.5703125" customWidth="1"/>
    <col min="13349" max="13349" width="7.85546875" customWidth="1"/>
    <col min="13350" max="13350" width="13" customWidth="1"/>
    <col min="13351" max="13351" width="8" customWidth="1"/>
    <col min="13352" max="13352" width="13" customWidth="1"/>
    <col min="13353" max="13353" width="8.28515625" customWidth="1"/>
    <col min="13354" max="13354" width="13" customWidth="1"/>
    <col min="13356" max="13356" width="12.140625" customWidth="1"/>
    <col min="13358" max="13359" width="11.42578125" customWidth="1"/>
    <col min="13360" max="13360" width="12.140625" customWidth="1"/>
    <col min="13361" max="13361" width="11.42578125" customWidth="1"/>
    <col min="13362" max="13362" width="12.85546875" customWidth="1"/>
    <col min="13372" max="13372" width="12.140625" customWidth="1"/>
    <col min="13380" max="13380" width="9.140625" customWidth="1"/>
    <col min="13381" max="13381" width="12.5703125" customWidth="1"/>
    <col min="13382" max="13382" width="9.42578125" bestFit="1" customWidth="1"/>
    <col min="13383" max="13386" width="9.42578125" customWidth="1"/>
    <col min="13436" max="13436" width="10.140625" customWidth="1"/>
    <col min="13438" max="13442" width="10.85546875" customWidth="1"/>
    <col min="13446" max="13446" width="10.42578125" customWidth="1"/>
    <col min="13447" max="13447" width="8.28515625" customWidth="1"/>
    <col min="13448" max="13448" width="10.42578125" customWidth="1"/>
    <col min="13449" max="13449" width="8.42578125" customWidth="1"/>
    <col min="13450" max="13451" width="10.42578125" customWidth="1"/>
    <col min="13452" max="13452" width="12.42578125" customWidth="1"/>
    <col min="13454" max="13454" width="10.28515625" customWidth="1"/>
    <col min="13455" max="13455" width="9.5703125" customWidth="1"/>
    <col min="13456" max="13456" width="10.28515625" customWidth="1"/>
    <col min="13457" max="13457" width="9.42578125" customWidth="1"/>
    <col min="13458" max="13458" width="10.140625" customWidth="1"/>
    <col min="13460" max="13460" width="11.140625" customWidth="1"/>
    <col min="13569" max="13569" width="4.42578125" customWidth="1"/>
    <col min="13570" max="13570" width="40" bestFit="1" customWidth="1"/>
    <col min="13571" max="13571" width="9.42578125" customWidth="1"/>
    <col min="13572" max="13572" width="16" customWidth="1"/>
    <col min="13574" max="13574" width="12.5703125" customWidth="1"/>
    <col min="13575" max="13575" width="11.42578125" customWidth="1"/>
    <col min="13576" max="13576" width="12" customWidth="1"/>
    <col min="13577" max="13577" width="9.140625" customWidth="1"/>
    <col min="13578" max="13578" width="12.5703125" customWidth="1"/>
    <col min="13579" max="13579" width="10.5703125" customWidth="1"/>
    <col min="13580" max="13580" width="11.140625" customWidth="1"/>
    <col min="13581" max="13581" width="9.42578125" bestFit="1" customWidth="1"/>
    <col min="13582" max="13582" width="13.5703125" customWidth="1"/>
    <col min="13583" max="13583" width="7.85546875" customWidth="1"/>
    <col min="13584" max="13584" width="12.42578125" customWidth="1"/>
    <col min="13585" max="13585" width="9.140625" customWidth="1"/>
    <col min="13586" max="13586" width="13.5703125" customWidth="1"/>
    <col min="13587" max="13587" width="7.85546875" customWidth="1"/>
    <col min="13588" max="13588" width="11.5703125" customWidth="1"/>
    <col min="13589" max="13589" width="7.85546875" customWidth="1"/>
    <col min="13590" max="13590" width="13.5703125" customWidth="1"/>
    <col min="13591" max="13591" width="9" customWidth="1"/>
    <col min="13592" max="13592" width="11.7109375" customWidth="1"/>
    <col min="13593" max="13593" width="8.42578125" customWidth="1"/>
    <col min="13594" max="13594" width="12" customWidth="1"/>
    <col min="13595" max="13595" width="9.5703125" customWidth="1"/>
    <col min="13596" max="13596" width="13.42578125" customWidth="1"/>
    <col min="13597" max="13597" width="8.42578125" customWidth="1"/>
    <col min="13598" max="13598" width="11.42578125" customWidth="1"/>
    <col min="13599" max="13599" width="8" customWidth="1"/>
    <col min="13600" max="13600" width="11.42578125" customWidth="1"/>
    <col min="13601" max="13601" width="8.5703125" customWidth="1"/>
    <col min="13602" max="13602" width="11.42578125" customWidth="1"/>
    <col min="13603" max="13603" width="6.5703125" customWidth="1"/>
    <col min="13604" max="13604" width="11.5703125" customWidth="1"/>
    <col min="13605" max="13605" width="7.85546875" customWidth="1"/>
    <col min="13606" max="13606" width="13" customWidth="1"/>
    <col min="13607" max="13607" width="8" customWidth="1"/>
    <col min="13608" max="13608" width="13" customWidth="1"/>
    <col min="13609" max="13609" width="8.28515625" customWidth="1"/>
    <col min="13610" max="13610" width="13" customWidth="1"/>
    <col min="13612" max="13612" width="12.140625" customWidth="1"/>
    <col min="13614" max="13615" width="11.42578125" customWidth="1"/>
    <col min="13616" max="13616" width="12.140625" customWidth="1"/>
    <col min="13617" max="13617" width="11.42578125" customWidth="1"/>
    <col min="13618" max="13618" width="12.85546875" customWidth="1"/>
    <col min="13628" max="13628" width="12.140625" customWidth="1"/>
    <col min="13636" max="13636" width="9.140625" customWidth="1"/>
    <col min="13637" max="13637" width="12.5703125" customWidth="1"/>
    <col min="13638" max="13638" width="9.42578125" bestFit="1" customWidth="1"/>
    <col min="13639" max="13642" width="9.42578125" customWidth="1"/>
    <col min="13692" max="13692" width="10.140625" customWidth="1"/>
    <col min="13694" max="13698" width="10.85546875" customWidth="1"/>
    <col min="13702" max="13702" width="10.42578125" customWidth="1"/>
    <col min="13703" max="13703" width="8.28515625" customWidth="1"/>
    <col min="13704" max="13704" width="10.42578125" customWidth="1"/>
    <col min="13705" max="13705" width="8.42578125" customWidth="1"/>
    <col min="13706" max="13707" width="10.42578125" customWidth="1"/>
    <col min="13708" max="13708" width="12.42578125" customWidth="1"/>
    <col min="13710" max="13710" width="10.28515625" customWidth="1"/>
    <col min="13711" max="13711" width="9.5703125" customWidth="1"/>
    <col min="13712" max="13712" width="10.28515625" customWidth="1"/>
    <col min="13713" max="13713" width="9.42578125" customWidth="1"/>
    <col min="13714" max="13714" width="10.140625" customWidth="1"/>
    <col min="13716" max="13716" width="11.140625" customWidth="1"/>
    <col min="13825" max="13825" width="4.42578125" customWidth="1"/>
    <col min="13826" max="13826" width="40" bestFit="1" customWidth="1"/>
    <col min="13827" max="13827" width="9.42578125" customWidth="1"/>
    <col min="13828" max="13828" width="16" customWidth="1"/>
    <col min="13830" max="13830" width="12.5703125" customWidth="1"/>
    <col min="13831" max="13831" width="11.42578125" customWidth="1"/>
    <col min="13832" max="13832" width="12" customWidth="1"/>
    <col min="13833" max="13833" width="9.140625" customWidth="1"/>
    <col min="13834" max="13834" width="12.5703125" customWidth="1"/>
    <col min="13835" max="13835" width="10.5703125" customWidth="1"/>
    <col min="13836" max="13836" width="11.140625" customWidth="1"/>
    <col min="13837" max="13837" width="9.42578125" bestFit="1" customWidth="1"/>
    <col min="13838" max="13838" width="13.5703125" customWidth="1"/>
    <col min="13839" max="13839" width="7.85546875" customWidth="1"/>
    <col min="13840" max="13840" width="12.42578125" customWidth="1"/>
    <col min="13841" max="13841" width="9.140625" customWidth="1"/>
    <col min="13842" max="13842" width="13.5703125" customWidth="1"/>
    <col min="13843" max="13843" width="7.85546875" customWidth="1"/>
    <col min="13844" max="13844" width="11.5703125" customWidth="1"/>
    <col min="13845" max="13845" width="7.85546875" customWidth="1"/>
    <col min="13846" max="13846" width="13.5703125" customWidth="1"/>
    <col min="13847" max="13847" width="9" customWidth="1"/>
    <col min="13848" max="13848" width="11.7109375" customWidth="1"/>
    <col min="13849" max="13849" width="8.42578125" customWidth="1"/>
    <col min="13850" max="13850" width="12" customWidth="1"/>
    <col min="13851" max="13851" width="9.5703125" customWidth="1"/>
    <col min="13852" max="13852" width="13.42578125" customWidth="1"/>
    <col min="13853" max="13853" width="8.42578125" customWidth="1"/>
    <col min="13854" max="13854" width="11.42578125" customWidth="1"/>
    <col min="13855" max="13855" width="8" customWidth="1"/>
    <col min="13856" max="13856" width="11.42578125" customWidth="1"/>
    <col min="13857" max="13857" width="8.5703125" customWidth="1"/>
    <col min="13858" max="13858" width="11.42578125" customWidth="1"/>
    <col min="13859" max="13859" width="6.5703125" customWidth="1"/>
    <col min="13860" max="13860" width="11.5703125" customWidth="1"/>
    <col min="13861" max="13861" width="7.85546875" customWidth="1"/>
    <col min="13862" max="13862" width="13" customWidth="1"/>
    <col min="13863" max="13863" width="8" customWidth="1"/>
    <col min="13864" max="13864" width="13" customWidth="1"/>
    <col min="13865" max="13865" width="8.28515625" customWidth="1"/>
    <col min="13866" max="13866" width="13" customWidth="1"/>
    <col min="13868" max="13868" width="12.140625" customWidth="1"/>
    <col min="13870" max="13871" width="11.42578125" customWidth="1"/>
    <col min="13872" max="13872" width="12.140625" customWidth="1"/>
    <col min="13873" max="13873" width="11.42578125" customWidth="1"/>
    <col min="13874" max="13874" width="12.85546875" customWidth="1"/>
    <col min="13884" max="13884" width="12.140625" customWidth="1"/>
    <col min="13892" max="13892" width="9.140625" customWidth="1"/>
    <col min="13893" max="13893" width="12.5703125" customWidth="1"/>
    <col min="13894" max="13894" width="9.42578125" bestFit="1" customWidth="1"/>
    <col min="13895" max="13898" width="9.42578125" customWidth="1"/>
    <col min="13948" max="13948" width="10.140625" customWidth="1"/>
    <col min="13950" max="13954" width="10.85546875" customWidth="1"/>
    <col min="13958" max="13958" width="10.42578125" customWidth="1"/>
    <col min="13959" max="13959" width="8.28515625" customWidth="1"/>
    <col min="13960" max="13960" width="10.42578125" customWidth="1"/>
    <col min="13961" max="13961" width="8.42578125" customWidth="1"/>
    <col min="13962" max="13963" width="10.42578125" customWidth="1"/>
    <col min="13964" max="13964" width="12.42578125" customWidth="1"/>
    <col min="13966" max="13966" width="10.28515625" customWidth="1"/>
    <col min="13967" max="13967" width="9.5703125" customWidth="1"/>
    <col min="13968" max="13968" width="10.28515625" customWidth="1"/>
    <col min="13969" max="13969" width="9.42578125" customWidth="1"/>
    <col min="13970" max="13970" width="10.140625" customWidth="1"/>
    <col min="13972" max="13972" width="11.140625" customWidth="1"/>
    <col min="14081" max="14081" width="4.42578125" customWidth="1"/>
    <col min="14082" max="14082" width="40" bestFit="1" customWidth="1"/>
    <col min="14083" max="14083" width="9.42578125" customWidth="1"/>
    <col min="14084" max="14084" width="16" customWidth="1"/>
    <col min="14086" max="14086" width="12.5703125" customWidth="1"/>
    <col min="14087" max="14087" width="11.42578125" customWidth="1"/>
    <col min="14088" max="14088" width="12" customWidth="1"/>
    <col min="14089" max="14089" width="9.140625" customWidth="1"/>
    <col min="14090" max="14090" width="12.5703125" customWidth="1"/>
    <col min="14091" max="14091" width="10.5703125" customWidth="1"/>
    <col min="14092" max="14092" width="11.140625" customWidth="1"/>
    <col min="14093" max="14093" width="9.42578125" bestFit="1" customWidth="1"/>
    <col min="14094" max="14094" width="13.5703125" customWidth="1"/>
    <col min="14095" max="14095" width="7.85546875" customWidth="1"/>
    <col min="14096" max="14096" width="12.42578125" customWidth="1"/>
    <col min="14097" max="14097" width="9.140625" customWidth="1"/>
    <col min="14098" max="14098" width="13.5703125" customWidth="1"/>
    <col min="14099" max="14099" width="7.85546875" customWidth="1"/>
    <col min="14100" max="14100" width="11.5703125" customWidth="1"/>
    <col min="14101" max="14101" width="7.85546875" customWidth="1"/>
    <col min="14102" max="14102" width="13.5703125" customWidth="1"/>
    <col min="14103" max="14103" width="9" customWidth="1"/>
    <col min="14104" max="14104" width="11.7109375" customWidth="1"/>
    <col min="14105" max="14105" width="8.42578125" customWidth="1"/>
    <col min="14106" max="14106" width="12" customWidth="1"/>
    <col min="14107" max="14107" width="9.5703125" customWidth="1"/>
    <col min="14108" max="14108" width="13.42578125" customWidth="1"/>
    <col min="14109" max="14109" width="8.42578125" customWidth="1"/>
    <col min="14110" max="14110" width="11.42578125" customWidth="1"/>
    <col min="14111" max="14111" width="8" customWidth="1"/>
    <col min="14112" max="14112" width="11.42578125" customWidth="1"/>
    <col min="14113" max="14113" width="8.5703125" customWidth="1"/>
    <col min="14114" max="14114" width="11.42578125" customWidth="1"/>
    <col min="14115" max="14115" width="6.5703125" customWidth="1"/>
    <col min="14116" max="14116" width="11.5703125" customWidth="1"/>
    <col min="14117" max="14117" width="7.85546875" customWidth="1"/>
    <col min="14118" max="14118" width="13" customWidth="1"/>
    <col min="14119" max="14119" width="8" customWidth="1"/>
    <col min="14120" max="14120" width="13" customWidth="1"/>
    <col min="14121" max="14121" width="8.28515625" customWidth="1"/>
    <col min="14122" max="14122" width="13" customWidth="1"/>
    <col min="14124" max="14124" width="12.140625" customWidth="1"/>
    <col min="14126" max="14127" width="11.42578125" customWidth="1"/>
    <col min="14128" max="14128" width="12.140625" customWidth="1"/>
    <col min="14129" max="14129" width="11.42578125" customWidth="1"/>
    <col min="14130" max="14130" width="12.85546875" customWidth="1"/>
    <col min="14140" max="14140" width="12.140625" customWidth="1"/>
    <col min="14148" max="14148" width="9.140625" customWidth="1"/>
    <col min="14149" max="14149" width="12.5703125" customWidth="1"/>
    <col min="14150" max="14150" width="9.42578125" bestFit="1" customWidth="1"/>
    <col min="14151" max="14154" width="9.42578125" customWidth="1"/>
    <col min="14204" max="14204" width="10.140625" customWidth="1"/>
    <col min="14206" max="14210" width="10.85546875" customWidth="1"/>
    <col min="14214" max="14214" width="10.42578125" customWidth="1"/>
    <col min="14215" max="14215" width="8.28515625" customWidth="1"/>
    <col min="14216" max="14216" width="10.42578125" customWidth="1"/>
    <col min="14217" max="14217" width="8.42578125" customWidth="1"/>
    <col min="14218" max="14219" width="10.42578125" customWidth="1"/>
    <col min="14220" max="14220" width="12.42578125" customWidth="1"/>
    <col min="14222" max="14222" width="10.28515625" customWidth="1"/>
    <col min="14223" max="14223" width="9.5703125" customWidth="1"/>
    <col min="14224" max="14224" width="10.28515625" customWidth="1"/>
    <col min="14225" max="14225" width="9.42578125" customWidth="1"/>
    <col min="14226" max="14226" width="10.140625" customWidth="1"/>
    <col min="14228" max="14228" width="11.140625" customWidth="1"/>
    <col min="14337" max="14337" width="4.42578125" customWidth="1"/>
    <col min="14338" max="14338" width="40" bestFit="1" customWidth="1"/>
    <col min="14339" max="14339" width="9.42578125" customWidth="1"/>
    <col min="14340" max="14340" width="16" customWidth="1"/>
    <col min="14342" max="14342" width="12.5703125" customWidth="1"/>
    <col min="14343" max="14343" width="11.42578125" customWidth="1"/>
    <col min="14344" max="14344" width="12" customWidth="1"/>
    <col min="14345" max="14345" width="9.140625" customWidth="1"/>
    <col min="14346" max="14346" width="12.5703125" customWidth="1"/>
    <col min="14347" max="14347" width="10.5703125" customWidth="1"/>
    <col min="14348" max="14348" width="11.140625" customWidth="1"/>
    <col min="14349" max="14349" width="9.42578125" bestFit="1" customWidth="1"/>
    <col min="14350" max="14350" width="13.5703125" customWidth="1"/>
    <col min="14351" max="14351" width="7.85546875" customWidth="1"/>
    <col min="14352" max="14352" width="12.42578125" customWidth="1"/>
    <col min="14353" max="14353" width="9.140625" customWidth="1"/>
    <col min="14354" max="14354" width="13.5703125" customWidth="1"/>
    <col min="14355" max="14355" width="7.85546875" customWidth="1"/>
    <col min="14356" max="14356" width="11.5703125" customWidth="1"/>
    <col min="14357" max="14357" width="7.85546875" customWidth="1"/>
    <col min="14358" max="14358" width="13.5703125" customWidth="1"/>
    <col min="14359" max="14359" width="9" customWidth="1"/>
    <col min="14360" max="14360" width="11.7109375" customWidth="1"/>
    <col min="14361" max="14361" width="8.42578125" customWidth="1"/>
    <col min="14362" max="14362" width="12" customWidth="1"/>
    <col min="14363" max="14363" width="9.5703125" customWidth="1"/>
    <col min="14364" max="14364" width="13.42578125" customWidth="1"/>
    <col min="14365" max="14365" width="8.42578125" customWidth="1"/>
    <col min="14366" max="14366" width="11.42578125" customWidth="1"/>
    <col min="14367" max="14367" width="8" customWidth="1"/>
    <col min="14368" max="14368" width="11.42578125" customWidth="1"/>
    <col min="14369" max="14369" width="8.5703125" customWidth="1"/>
    <col min="14370" max="14370" width="11.42578125" customWidth="1"/>
    <col min="14371" max="14371" width="6.5703125" customWidth="1"/>
    <col min="14372" max="14372" width="11.5703125" customWidth="1"/>
    <col min="14373" max="14373" width="7.85546875" customWidth="1"/>
    <col min="14374" max="14374" width="13" customWidth="1"/>
    <col min="14375" max="14375" width="8" customWidth="1"/>
    <col min="14376" max="14376" width="13" customWidth="1"/>
    <col min="14377" max="14377" width="8.28515625" customWidth="1"/>
    <col min="14378" max="14378" width="13" customWidth="1"/>
    <col min="14380" max="14380" width="12.140625" customWidth="1"/>
    <col min="14382" max="14383" width="11.42578125" customWidth="1"/>
    <col min="14384" max="14384" width="12.140625" customWidth="1"/>
    <col min="14385" max="14385" width="11.42578125" customWidth="1"/>
    <col min="14386" max="14386" width="12.85546875" customWidth="1"/>
    <col min="14396" max="14396" width="12.140625" customWidth="1"/>
    <col min="14404" max="14404" width="9.140625" customWidth="1"/>
    <col min="14405" max="14405" width="12.5703125" customWidth="1"/>
    <col min="14406" max="14406" width="9.42578125" bestFit="1" customWidth="1"/>
    <col min="14407" max="14410" width="9.42578125" customWidth="1"/>
    <col min="14460" max="14460" width="10.140625" customWidth="1"/>
    <col min="14462" max="14466" width="10.85546875" customWidth="1"/>
    <col min="14470" max="14470" width="10.42578125" customWidth="1"/>
    <col min="14471" max="14471" width="8.28515625" customWidth="1"/>
    <col min="14472" max="14472" width="10.42578125" customWidth="1"/>
    <col min="14473" max="14473" width="8.42578125" customWidth="1"/>
    <col min="14474" max="14475" width="10.42578125" customWidth="1"/>
    <col min="14476" max="14476" width="12.42578125" customWidth="1"/>
    <col min="14478" max="14478" width="10.28515625" customWidth="1"/>
    <col min="14479" max="14479" width="9.5703125" customWidth="1"/>
    <col min="14480" max="14480" width="10.28515625" customWidth="1"/>
    <col min="14481" max="14481" width="9.42578125" customWidth="1"/>
    <col min="14482" max="14482" width="10.140625" customWidth="1"/>
    <col min="14484" max="14484" width="11.140625" customWidth="1"/>
    <col min="14593" max="14593" width="4.42578125" customWidth="1"/>
    <col min="14594" max="14594" width="40" bestFit="1" customWidth="1"/>
    <col min="14595" max="14595" width="9.42578125" customWidth="1"/>
    <col min="14596" max="14596" width="16" customWidth="1"/>
    <col min="14598" max="14598" width="12.5703125" customWidth="1"/>
    <col min="14599" max="14599" width="11.42578125" customWidth="1"/>
    <col min="14600" max="14600" width="12" customWidth="1"/>
    <col min="14601" max="14601" width="9.140625" customWidth="1"/>
    <col min="14602" max="14602" width="12.5703125" customWidth="1"/>
    <col min="14603" max="14603" width="10.5703125" customWidth="1"/>
    <col min="14604" max="14604" width="11.140625" customWidth="1"/>
    <col min="14605" max="14605" width="9.42578125" bestFit="1" customWidth="1"/>
    <col min="14606" max="14606" width="13.5703125" customWidth="1"/>
    <col min="14607" max="14607" width="7.85546875" customWidth="1"/>
    <col min="14608" max="14608" width="12.42578125" customWidth="1"/>
    <col min="14609" max="14609" width="9.140625" customWidth="1"/>
    <col min="14610" max="14610" width="13.5703125" customWidth="1"/>
    <col min="14611" max="14611" width="7.85546875" customWidth="1"/>
    <col min="14612" max="14612" width="11.5703125" customWidth="1"/>
    <col min="14613" max="14613" width="7.85546875" customWidth="1"/>
    <col min="14614" max="14614" width="13.5703125" customWidth="1"/>
    <col min="14615" max="14615" width="9" customWidth="1"/>
    <col min="14616" max="14616" width="11.7109375" customWidth="1"/>
    <col min="14617" max="14617" width="8.42578125" customWidth="1"/>
    <col min="14618" max="14618" width="12" customWidth="1"/>
    <col min="14619" max="14619" width="9.5703125" customWidth="1"/>
    <col min="14620" max="14620" width="13.42578125" customWidth="1"/>
    <col min="14621" max="14621" width="8.42578125" customWidth="1"/>
    <col min="14622" max="14622" width="11.42578125" customWidth="1"/>
    <col min="14623" max="14623" width="8" customWidth="1"/>
    <col min="14624" max="14624" width="11.42578125" customWidth="1"/>
    <col min="14625" max="14625" width="8.5703125" customWidth="1"/>
    <col min="14626" max="14626" width="11.42578125" customWidth="1"/>
    <col min="14627" max="14627" width="6.5703125" customWidth="1"/>
    <col min="14628" max="14628" width="11.5703125" customWidth="1"/>
    <col min="14629" max="14629" width="7.85546875" customWidth="1"/>
    <col min="14630" max="14630" width="13" customWidth="1"/>
    <col min="14631" max="14631" width="8" customWidth="1"/>
    <col min="14632" max="14632" width="13" customWidth="1"/>
    <col min="14633" max="14633" width="8.28515625" customWidth="1"/>
    <col min="14634" max="14634" width="13" customWidth="1"/>
    <col min="14636" max="14636" width="12.140625" customWidth="1"/>
    <col min="14638" max="14639" width="11.42578125" customWidth="1"/>
    <col min="14640" max="14640" width="12.140625" customWidth="1"/>
    <col min="14641" max="14641" width="11.42578125" customWidth="1"/>
    <col min="14642" max="14642" width="12.85546875" customWidth="1"/>
    <col min="14652" max="14652" width="12.140625" customWidth="1"/>
    <col min="14660" max="14660" width="9.140625" customWidth="1"/>
    <col min="14661" max="14661" width="12.5703125" customWidth="1"/>
    <col min="14662" max="14662" width="9.42578125" bestFit="1" customWidth="1"/>
    <col min="14663" max="14666" width="9.42578125" customWidth="1"/>
    <col min="14716" max="14716" width="10.140625" customWidth="1"/>
    <col min="14718" max="14722" width="10.85546875" customWidth="1"/>
    <col min="14726" max="14726" width="10.42578125" customWidth="1"/>
    <col min="14727" max="14727" width="8.28515625" customWidth="1"/>
    <col min="14728" max="14728" width="10.42578125" customWidth="1"/>
    <col min="14729" max="14729" width="8.42578125" customWidth="1"/>
    <col min="14730" max="14731" width="10.42578125" customWidth="1"/>
    <col min="14732" max="14732" width="12.42578125" customWidth="1"/>
    <col min="14734" max="14734" width="10.28515625" customWidth="1"/>
    <col min="14735" max="14735" width="9.5703125" customWidth="1"/>
    <col min="14736" max="14736" width="10.28515625" customWidth="1"/>
    <col min="14737" max="14737" width="9.42578125" customWidth="1"/>
    <col min="14738" max="14738" width="10.140625" customWidth="1"/>
    <col min="14740" max="14740" width="11.140625" customWidth="1"/>
    <col min="14849" max="14849" width="4.42578125" customWidth="1"/>
    <col min="14850" max="14850" width="40" bestFit="1" customWidth="1"/>
    <col min="14851" max="14851" width="9.42578125" customWidth="1"/>
    <col min="14852" max="14852" width="16" customWidth="1"/>
    <col min="14854" max="14854" width="12.5703125" customWidth="1"/>
    <col min="14855" max="14855" width="11.42578125" customWidth="1"/>
    <col min="14856" max="14856" width="12" customWidth="1"/>
    <col min="14857" max="14857" width="9.140625" customWidth="1"/>
    <col min="14858" max="14858" width="12.5703125" customWidth="1"/>
    <col min="14859" max="14859" width="10.5703125" customWidth="1"/>
    <col min="14860" max="14860" width="11.140625" customWidth="1"/>
    <col min="14861" max="14861" width="9.42578125" bestFit="1" customWidth="1"/>
    <col min="14862" max="14862" width="13.5703125" customWidth="1"/>
    <col min="14863" max="14863" width="7.85546875" customWidth="1"/>
    <col min="14864" max="14864" width="12.42578125" customWidth="1"/>
    <col min="14865" max="14865" width="9.140625" customWidth="1"/>
    <col min="14866" max="14866" width="13.5703125" customWidth="1"/>
    <col min="14867" max="14867" width="7.85546875" customWidth="1"/>
    <col min="14868" max="14868" width="11.5703125" customWidth="1"/>
    <col min="14869" max="14869" width="7.85546875" customWidth="1"/>
    <col min="14870" max="14870" width="13.5703125" customWidth="1"/>
    <col min="14871" max="14871" width="9" customWidth="1"/>
    <col min="14872" max="14872" width="11.7109375" customWidth="1"/>
    <col min="14873" max="14873" width="8.42578125" customWidth="1"/>
    <col min="14874" max="14874" width="12" customWidth="1"/>
    <col min="14875" max="14875" width="9.5703125" customWidth="1"/>
    <col min="14876" max="14876" width="13.42578125" customWidth="1"/>
    <col min="14877" max="14877" width="8.42578125" customWidth="1"/>
    <col min="14878" max="14878" width="11.42578125" customWidth="1"/>
    <col min="14879" max="14879" width="8" customWidth="1"/>
    <col min="14880" max="14880" width="11.42578125" customWidth="1"/>
    <col min="14881" max="14881" width="8.5703125" customWidth="1"/>
    <col min="14882" max="14882" width="11.42578125" customWidth="1"/>
    <col min="14883" max="14883" width="6.5703125" customWidth="1"/>
    <col min="14884" max="14884" width="11.5703125" customWidth="1"/>
    <col min="14885" max="14885" width="7.85546875" customWidth="1"/>
    <col min="14886" max="14886" width="13" customWidth="1"/>
    <col min="14887" max="14887" width="8" customWidth="1"/>
    <col min="14888" max="14888" width="13" customWidth="1"/>
    <col min="14889" max="14889" width="8.28515625" customWidth="1"/>
    <col min="14890" max="14890" width="13" customWidth="1"/>
    <col min="14892" max="14892" width="12.140625" customWidth="1"/>
    <col min="14894" max="14895" width="11.42578125" customWidth="1"/>
    <col min="14896" max="14896" width="12.140625" customWidth="1"/>
    <col min="14897" max="14897" width="11.42578125" customWidth="1"/>
    <col min="14898" max="14898" width="12.85546875" customWidth="1"/>
    <col min="14908" max="14908" width="12.140625" customWidth="1"/>
    <col min="14916" max="14916" width="9.140625" customWidth="1"/>
    <col min="14917" max="14917" width="12.5703125" customWidth="1"/>
    <col min="14918" max="14918" width="9.42578125" bestFit="1" customWidth="1"/>
    <col min="14919" max="14922" width="9.42578125" customWidth="1"/>
    <col min="14972" max="14972" width="10.140625" customWidth="1"/>
    <col min="14974" max="14978" width="10.85546875" customWidth="1"/>
    <col min="14982" max="14982" width="10.42578125" customWidth="1"/>
    <col min="14983" max="14983" width="8.28515625" customWidth="1"/>
    <col min="14984" max="14984" width="10.42578125" customWidth="1"/>
    <col min="14985" max="14985" width="8.42578125" customWidth="1"/>
    <col min="14986" max="14987" width="10.42578125" customWidth="1"/>
    <col min="14988" max="14988" width="12.42578125" customWidth="1"/>
    <col min="14990" max="14990" width="10.28515625" customWidth="1"/>
    <col min="14991" max="14991" width="9.5703125" customWidth="1"/>
    <col min="14992" max="14992" width="10.28515625" customWidth="1"/>
    <col min="14993" max="14993" width="9.42578125" customWidth="1"/>
    <col min="14994" max="14994" width="10.140625" customWidth="1"/>
    <col min="14996" max="14996" width="11.140625" customWidth="1"/>
    <col min="15105" max="15105" width="4.42578125" customWidth="1"/>
    <col min="15106" max="15106" width="40" bestFit="1" customWidth="1"/>
    <col min="15107" max="15107" width="9.42578125" customWidth="1"/>
    <col min="15108" max="15108" width="16" customWidth="1"/>
    <col min="15110" max="15110" width="12.5703125" customWidth="1"/>
    <col min="15111" max="15111" width="11.42578125" customWidth="1"/>
    <col min="15112" max="15112" width="12" customWidth="1"/>
    <col min="15113" max="15113" width="9.140625" customWidth="1"/>
    <col min="15114" max="15114" width="12.5703125" customWidth="1"/>
    <col min="15115" max="15115" width="10.5703125" customWidth="1"/>
    <col min="15116" max="15116" width="11.140625" customWidth="1"/>
    <col min="15117" max="15117" width="9.42578125" bestFit="1" customWidth="1"/>
    <col min="15118" max="15118" width="13.5703125" customWidth="1"/>
    <col min="15119" max="15119" width="7.85546875" customWidth="1"/>
    <col min="15120" max="15120" width="12.42578125" customWidth="1"/>
    <col min="15121" max="15121" width="9.140625" customWidth="1"/>
    <col min="15122" max="15122" width="13.5703125" customWidth="1"/>
    <col min="15123" max="15123" width="7.85546875" customWidth="1"/>
    <col min="15124" max="15124" width="11.5703125" customWidth="1"/>
    <col min="15125" max="15125" width="7.85546875" customWidth="1"/>
    <col min="15126" max="15126" width="13.5703125" customWidth="1"/>
    <col min="15127" max="15127" width="9" customWidth="1"/>
    <col min="15128" max="15128" width="11.7109375" customWidth="1"/>
    <col min="15129" max="15129" width="8.42578125" customWidth="1"/>
    <col min="15130" max="15130" width="12" customWidth="1"/>
    <col min="15131" max="15131" width="9.5703125" customWidth="1"/>
    <col min="15132" max="15132" width="13.42578125" customWidth="1"/>
    <col min="15133" max="15133" width="8.42578125" customWidth="1"/>
    <col min="15134" max="15134" width="11.42578125" customWidth="1"/>
    <col min="15135" max="15135" width="8" customWidth="1"/>
    <col min="15136" max="15136" width="11.42578125" customWidth="1"/>
    <col min="15137" max="15137" width="8.5703125" customWidth="1"/>
    <col min="15138" max="15138" width="11.42578125" customWidth="1"/>
    <col min="15139" max="15139" width="6.5703125" customWidth="1"/>
    <col min="15140" max="15140" width="11.5703125" customWidth="1"/>
    <col min="15141" max="15141" width="7.85546875" customWidth="1"/>
    <col min="15142" max="15142" width="13" customWidth="1"/>
    <col min="15143" max="15143" width="8" customWidth="1"/>
    <col min="15144" max="15144" width="13" customWidth="1"/>
    <col min="15145" max="15145" width="8.28515625" customWidth="1"/>
    <col min="15146" max="15146" width="13" customWidth="1"/>
    <col min="15148" max="15148" width="12.140625" customWidth="1"/>
    <col min="15150" max="15151" width="11.42578125" customWidth="1"/>
    <col min="15152" max="15152" width="12.140625" customWidth="1"/>
    <col min="15153" max="15153" width="11.42578125" customWidth="1"/>
    <col min="15154" max="15154" width="12.85546875" customWidth="1"/>
    <col min="15164" max="15164" width="12.140625" customWidth="1"/>
    <col min="15172" max="15172" width="9.140625" customWidth="1"/>
    <col min="15173" max="15173" width="12.5703125" customWidth="1"/>
    <col min="15174" max="15174" width="9.42578125" bestFit="1" customWidth="1"/>
    <col min="15175" max="15178" width="9.42578125" customWidth="1"/>
    <col min="15228" max="15228" width="10.140625" customWidth="1"/>
    <col min="15230" max="15234" width="10.85546875" customWidth="1"/>
    <col min="15238" max="15238" width="10.42578125" customWidth="1"/>
    <col min="15239" max="15239" width="8.28515625" customWidth="1"/>
    <col min="15240" max="15240" width="10.42578125" customWidth="1"/>
    <col min="15241" max="15241" width="8.42578125" customWidth="1"/>
    <col min="15242" max="15243" width="10.42578125" customWidth="1"/>
    <col min="15244" max="15244" width="12.42578125" customWidth="1"/>
    <col min="15246" max="15246" width="10.28515625" customWidth="1"/>
    <col min="15247" max="15247" width="9.5703125" customWidth="1"/>
    <col min="15248" max="15248" width="10.28515625" customWidth="1"/>
    <col min="15249" max="15249" width="9.42578125" customWidth="1"/>
    <col min="15250" max="15250" width="10.140625" customWidth="1"/>
    <col min="15252" max="15252" width="11.140625" customWidth="1"/>
    <col min="15361" max="15361" width="4.42578125" customWidth="1"/>
    <col min="15362" max="15362" width="40" bestFit="1" customWidth="1"/>
    <col min="15363" max="15363" width="9.42578125" customWidth="1"/>
    <col min="15364" max="15364" width="16" customWidth="1"/>
    <col min="15366" max="15366" width="12.5703125" customWidth="1"/>
    <col min="15367" max="15367" width="11.42578125" customWidth="1"/>
    <col min="15368" max="15368" width="12" customWidth="1"/>
    <col min="15369" max="15369" width="9.140625" customWidth="1"/>
    <col min="15370" max="15370" width="12.5703125" customWidth="1"/>
    <col min="15371" max="15371" width="10.5703125" customWidth="1"/>
    <col min="15372" max="15372" width="11.140625" customWidth="1"/>
    <col min="15373" max="15373" width="9.42578125" bestFit="1" customWidth="1"/>
    <col min="15374" max="15374" width="13.5703125" customWidth="1"/>
    <col min="15375" max="15375" width="7.85546875" customWidth="1"/>
    <col min="15376" max="15376" width="12.42578125" customWidth="1"/>
    <col min="15377" max="15377" width="9.140625" customWidth="1"/>
    <col min="15378" max="15378" width="13.5703125" customWidth="1"/>
    <col min="15379" max="15379" width="7.85546875" customWidth="1"/>
    <col min="15380" max="15380" width="11.5703125" customWidth="1"/>
    <col min="15381" max="15381" width="7.85546875" customWidth="1"/>
    <col min="15382" max="15382" width="13.5703125" customWidth="1"/>
    <col min="15383" max="15383" width="9" customWidth="1"/>
    <col min="15384" max="15384" width="11.7109375" customWidth="1"/>
    <col min="15385" max="15385" width="8.42578125" customWidth="1"/>
    <col min="15386" max="15386" width="12" customWidth="1"/>
    <col min="15387" max="15387" width="9.5703125" customWidth="1"/>
    <col min="15388" max="15388" width="13.42578125" customWidth="1"/>
    <col min="15389" max="15389" width="8.42578125" customWidth="1"/>
    <col min="15390" max="15390" width="11.42578125" customWidth="1"/>
    <col min="15391" max="15391" width="8" customWidth="1"/>
    <col min="15392" max="15392" width="11.42578125" customWidth="1"/>
    <col min="15393" max="15393" width="8.5703125" customWidth="1"/>
    <col min="15394" max="15394" width="11.42578125" customWidth="1"/>
    <col min="15395" max="15395" width="6.5703125" customWidth="1"/>
    <col min="15396" max="15396" width="11.5703125" customWidth="1"/>
    <col min="15397" max="15397" width="7.85546875" customWidth="1"/>
    <col min="15398" max="15398" width="13" customWidth="1"/>
    <col min="15399" max="15399" width="8" customWidth="1"/>
    <col min="15400" max="15400" width="13" customWidth="1"/>
    <col min="15401" max="15401" width="8.28515625" customWidth="1"/>
    <col min="15402" max="15402" width="13" customWidth="1"/>
    <col min="15404" max="15404" width="12.140625" customWidth="1"/>
    <col min="15406" max="15407" width="11.42578125" customWidth="1"/>
    <col min="15408" max="15408" width="12.140625" customWidth="1"/>
    <col min="15409" max="15409" width="11.42578125" customWidth="1"/>
    <col min="15410" max="15410" width="12.85546875" customWidth="1"/>
    <col min="15420" max="15420" width="12.140625" customWidth="1"/>
    <col min="15428" max="15428" width="9.140625" customWidth="1"/>
    <col min="15429" max="15429" width="12.5703125" customWidth="1"/>
    <col min="15430" max="15430" width="9.42578125" bestFit="1" customWidth="1"/>
    <col min="15431" max="15434" width="9.42578125" customWidth="1"/>
    <col min="15484" max="15484" width="10.140625" customWidth="1"/>
    <col min="15486" max="15490" width="10.85546875" customWidth="1"/>
    <col min="15494" max="15494" width="10.42578125" customWidth="1"/>
    <col min="15495" max="15495" width="8.28515625" customWidth="1"/>
    <col min="15496" max="15496" width="10.42578125" customWidth="1"/>
    <col min="15497" max="15497" width="8.42578125" customWidth="1"/>
    <col min="15498" max="15499" width="10.42578125" customWidth="1"/>
    <col min="15500" max="15500" width="12.42578125" customWidth="1"/>
    <col min="15502" max="15502" width="10.28515625" customWidth="1"/>
    <col min="15503" max="15503" width="9.5703125" customWidth="1"/>
    <col min="15504" max="15504" width="10.28515625" customWidth="1"/>
    <col min="15505" max="15505" width="9.42578125" customWidth="1"/>
    <col min="15506" max="15506" width="10.140625" customWidth="1"/>
    <col min="15508" max="15508" width="11.140625" customWidth="1"/>
    <col min="15617" max="15617" width="4.42578125" customWidth="1"/>
    <col min="15618" max="15618" width="40" bestFit="1" customWidth="1"/>
    <col min="15619" max="15619" width="9.42578125" customWidth="1"/>
    <col min="15620" max="15620" width="16" customWidth="1"/>
    <col min="15622" max="15622" width="12.5703125" customWidth="1"/>
    <col min="15623" max="15623" width="11.42578125" customWidth="1"/>
    <col min="15624" max="15624" width="12" customWidth="1"/>
    <col min="15625" max="15625" width="9.140625" customWidth="1"/>
    <col min="15626" max="15626" width="12.5703125" customWidth="1"/>
    <col min="15627" max="15627" width="10.5703125" customWidth="1"/>
    <col min="15628" max="15628" width="11.140625" customWidth="1"/>
    <col min="15629" max="15629" width="9.42578125" bestFit="1" customWidth="1"/>
    <col min="15630" max="15630" width="13.5703125" customWidth="1"/>
    <col min="15631" max="15631" width="7.85546875" customWidth="1"/>
    <col min="15632" max="15632" width="12.42578125" customWidth="1"/>
    <col min="15633" max="15633" width="9.140625" customWidth="1"/>
    <col min="15634" max="15634" width="13.5703125" customWidth="1"/>
    <col min="15635" max="15635" width="7.85546875" customWidth="1"/>
    <col min="15636" max="15636" width="11.5703125" customWidth="1"/>
    <col min="15637" max="15637" width="7.85546875" customWidth="1"/>
    <col min="15638" max="15638" width="13.5703125" customWidth="1"/>
    <col min="15639" max="15639" width="9" customWidth="1"/>
    <col min="15640" max="15640" width="11.7109375" customWidth="1"/>
    <col min="15641" max="15641" width="8.42578125" customWidth="1"/>
    <col min="15642" max="15642" width="12" customWidth="1"/>
    <col min="15643" max="15643" width="9.5703125" customWidth="1"/>
    <col min="15644" max="15644" width="13.42578125" customWidth="1"/>
    <col min="15645" max="15645" width="8.42578125" customWidth="1"/>
    <col min="15646" max="15646" width="11.42578125" customWidth="1"/>
    <col min="15647" max="15647" width="8" customWidth="1"/>
    <col min="15648" max="15648" width="11.42578125" customWidth="1"/>
    <col min="15649" max="15649" width="8.5703125" customWidth="1"/>
    <col min="15650" max="15650" width="11.42578125" customWidth="1"/>
    <col min="15651" max="15651" width="6.5703125" customWidth="1"/>
    <col min="15652" max="15652" width="11.5703125" customWidth="1"/>
    <col min="15653" max="15653" width="7.85546875" customWidth="1"/>
    <col min="15654" max="15654" width="13" customWidth="1"/>
    <col min="15655" max="15655" width="8" customWidth="1"/>
    <col min="15656" max="15656" width="13" customWidth="1"/>
    <col min="15657" max="15657" width="8.28515625" customWidth="1"/>
    <col min="15658" max="15658" width="13" customWidth="1"/>
    <col min="15660" max="15660" width="12.140625" customWidth="1"/>
    <col min="15662" max="15663" width="11.42578125" customWidth="1"/>
    <col min="15664" max="15664" width="12.140625" customWidth="1"/>
    <col min="15665" max="15665" width="11.42578125" customWidth="1"/>
    <col min="15666" max="15666" width="12.85546875" customWidth="1"/>
    <col min="15676" max="15676" width="12.140625" customWidth="1"/>
    <col min="15684" max="15684" width="9.140625" customWidth="1"/>
    <col min="15685" max="15685" width="12.5703125" customWidth="1"/>
    <col min="15686" max="15686" width="9.42578125" bestFit="1" customWidth="1"/>
    <col min="15687" max="15690" width="9.42578125" customWidth="1"/>
    <col min="15740" max="15740" width="10.140625" customWidth="1"/>
    <col min="15742" max="15746" width="10.85546875" customWidth="1"/>
    <col min="15750" max="15750" width="10.42578125" customWidth="1"/>
    <col min="15751" max="15751" width="8.28515625" customWidth="1"/>
    <col min="15752" max="15752" width="10.42578125" customWidth="1"/>
    <col min="15753" max="15753" width="8.42578125" customWidth="1"/>
    <col min="15754" max="15755" width="10.42578125" customWidth="1"/>
    <col min="15756" max="15756" width="12.42578125" customWidth="1"/>
    <col min="15758" max="15758" width="10.28515625" customWidth="1"/>
    <col min="15759" max="15759" width="9.5703125" customWidth="1"/>
    <col min="15760" max="15760" width="10.28515625" customWidth="1"/>
    <col min="15761" max="15761" width="9.42578125" customWidth="1"/>
    <col min="15762" max="15762" width="10.140625" customWidth="1"/>
    <col min="15764" max="15764" width="11.140625" customWidth="1"/>
    <col min="15873" max="15873" width="4.42578125" customWidth="1"/>
    <col min="15874" max="15874" width="40" bestFit="1" customWidth="1"/>
    <col min="15875" max="15875" width="9.42578125" customWidth="1"/>
    <col min="15876" max="15876" width="16" customWidth="1"/>
    <col min="15878" max="15878" width="12.5703125" customWidth="1"/>
    <col min="15879" max="15879" width="11.42578125" customWidth="1"/>
    <col min="15880" max="15880" width="12" customWidth="1"/>
    <col min="15881" max="15881" width="9.140625" customWidth="1"/>
    <col min="15882" max="15882" width="12.5703125" customWidth="1"/>
    <col min="15883" max="15883" width="10.5703125" customWidth="1"/>
    <col min="15884" max="15884" width="11.140625" customWidth="1"/>
    <col min="15885" max="15885" width="9.42578125" bestFit="1" customWidth="1"/>
    <col min="15886" max="15886" width="13.5703125" customWidth="1"/>
    <col min="15887" max="15887" width="7.85546875" customWidth="1"/>
    <col min="15888" max="15888" width="12.42578125" customWidth="1"/>
    <col min="15889" max="15889" width="9.140625" customWidth="1"/>
    <col min="15890" max="15890" width="13.5703125" customWidth="1"/>
    <col min="15891" max="15891" width="7.85546875" customWidth="1"/>
    <col min="15892" max="15892" width="11.5703125" customWidth="1"/>
    <col min="15893" max="15893" width="7.85546875" customWidth="1"/>
    <col min="15894" max="15894" width="13.5703125" customWidth="1"/>
    <col min="15895" max="15895" width="9" customWidth="1"/>
    <col min="15896" max="15896" width="11.7109375" customWidth="1"/>
    <col min="15897" max="15897" width="8.42578125" customWidth="1"/>
    <col min="15898" max="15898" width="12" customWidth="1"/>
    <col min="15899" max="15899" width="9.5703125" customWidth="1"/>
    <col min="15900" max="15900" width="13.42578125" customWidth="1"/>
    <col min="15901" max="15901" width="8.42578125" customWidth="1"/>
    <col min="15902" max="15902" width="11.42578125" customWidth="1"/>
    <col min="15903" max="15903" width="8" customWidth="1"/>
    <col min="15904" max="15904" width="11.42578125" customWidth="1"/>
    <col min="15905" max="15905" width="8.5703125" customWidth="1"/>
    <col min="15906" max="15906" width="11.42578125" customWidth="1"/>
    <col min="15907" max="15907" width="6.5703125" customWidth="1"/>
    <col min="15908" max="15908" width="11.5703125" customWidth="1"/>
    <col min="15909" max="15909" width="7.85546875" customWidth="1"/>
    <col min="15910" max="15910" width="13" customWidth="1"/>
    <col min="15911" max="15911" width="8" customWidth="1"/>
    <col min="15912" max="15912" width="13" customWidth="1"/>
    <col min="15913" max="15913" width="8.28515625" customWidth="1"/>
    <col min="15914" max="15914" width="13" customWidth="1"/>
    <col min="15916" max="15916" width="12.140625" customWidth="1"/>
    <col min="15918" max="15919" width="11.42578125" customWidth="1"/>
    <col min="15920" max="15920" width="12.140625" customWidth="1"/>
    <col min="15921" max="15921" width="11.42578125" customWidth="1"/>
    <col min="15922" max="15922" width="12.85546875" customWidth="1"/>
    <col min="15932" max="15932" width="12.140625" customWidth="1"/>
    <col min="15940" max="15940" width="9.140625" customWidth="1"/>
    <col min="15941" max="15941" width="12.5703125" customWidth="1"/>
    <col min="15942" max="15942" width="9.42578125" bestFit="1" customWidth="1"/>
    <col min="15943" max="15946" width="9.42578125" customWidth="1"/>
    <col min="15996" max="15996" width="10.140625" customWidth="1"/>
    <col min="15998" max="16002" width="10.85546875" customWidth="1"/>
    <col min="16006" max="16006" width="10.42578125" customWidth="1"/>
    <col min="16007" max="16007" width="8.28515625" customWidth="1"/>
    <col min="16008" max="16008" width="10.42578125" customWidth="1"/>
    <col min="16009" max="16009" width="8.42578125" customWidth="1"/>
    <col min="16010" max="16011" width="10.42578125" customWidth="1"/>
    <col min="16012" max="16012" width="12.42578125" customWidth="1"/>
    <col min="16014" max="16014" width="10.28515625" customWidth="1"/>
    <col min="16015" max="16015" width="9.5703125" customWidth="1"/>
    <col min="16016" max="16016" width="10.28515625" customWidth="1"/>
    <col min="16017" max="16017" width="9.42578125" customWidth="1"/>
    <col min="16018" max="16018" width="10.140625" customWidth="1"/>
    <col min="16020" max="16020" width="11.140625" customWidth="1"/>
    <col min="16129" max="16129" width="4.42578125" customWidth="1"/>
    <col min="16130" max="16130" width="40" bestFit="1" customWidth="1"/>
    <col min="16131" max="16131" width="9.42578125" customWidth="1"/>
    <col min="16132" max="16132" width="16" customWidth="1"/>
    <col min="16134" max="16134" width="12.5703125" customWidth="1"/>
    <col min="16135" max="16135" width="11.42578125" customWidth="1"/>
    <col min="16136" max="16136" width="12" customWidth="1"/>
    <col min="16137" max="16137" width="9.140625" customWidth="1"/>
    <col min="16138" max="16138" width="12.5703125" customWidth="1"/>
    <col min="16139" max="16139" width="10.5703125" customWidth="1"/>
    <col min="16140" max="16140" width="11.140625" customWidth="1"/>
    <col min="16141" max="16141" width="9.42578125" bestFit="1" customWidth="1"/>
    <col min="16142" max="16142" width="13.5703125" customWidth="1"/>
    <col min="16143" max="16143" width="7.85546875" customWidth="1"/>
    <col min="16144" max="16144" width="12.42578125" customWidth="1"/>
    <col min="16145" max="16145" width="9.140625" customWidth="1"/>
    <col min="16146" max="16146" width="13.5703125" customWidth="1"/>
    <col min="16147" max="16147" width="7.85546875" customWidth="1"/>
    <col min="16148" max="16148" width="11.5703125" customWidth="1"/>
    <col min="16149" max="16149" width="7.85546875" customWidth="1"/>
    <col min="16150" max="16150" width="13.5703125" customWidth="1"/>
    <col min="16151" max="16151" width="9" customWidth="1"/>
    <col min="16152" max="16152" width="11.7109375" customWidth="1"/>
    <col min="16153" max="16153" width="8.42578125" customWidth="1"/>
    <col min="16154" max="16154" width="12" customWidth="1"/>
    <col min="16155" max="16155" width="9.5703125" customWidth="1"/>
    <col min="16156" max="16156" width="13.42578125" customWidth="1"/>
    <col min="16157" max="16157" width="8.42578125" customWidth="1"/>
    <col min="16158" max="16158" width="11.42578125" customWidth="1"/>
    <col min="16159" max="16159" width="8" customWidth="1"/>
    <col min="16160" max="16160" width="11.42578125" customWidth="1"/>
    <col min="16161" max="16161" width="8.5703125" customWidth="1"/>
    <col min="16162" max="16162" width="11.42578125" customWidth="1"/>
    <col min="16163" max="16163" width="6.5703125" customWidth="1"/>
    <col min="16164" max="16164" width="11.5703125" customWidth="1"/>
    <col min="16165" max="16165" width="7.85546875" customWidth="1"/>
    <col min="16166" max="16166" width="13" customWidth="1"/>
    <col min="16167" max="16167" width="8" customWidth="1"/>
    <col min="16168" max="16168" width="13" customWidth="1"/>
    <col min="16169" max="16169" width="8.28515625" customWidth="1"/>
    <col min="16170" max="16170" width="13" customWidth="1"/>
    <col min="16172" max="16172" width="12.140625" customWidth="1"/>
    <col min="16174" max="16175" width="11.42578125" customWidth="1"/>
    <col min="16176" max="16176" width="12.140625" customWidth="1"/>
    <col min="16177" max="16177" width="11.42578125" customWidth="1"/>
    <col min="16178" max="16178" width="12.85546875" customWidth="1"/>
    <col min="16188" max="16188" width="12.140625" customWidth="1"/>
    <col min="16196" max="16196" width="9.140625" customWidth="1"/>
    <col min="16197" max="16197" width="12.5703125" customWidth="1"/>
    <col min="16198" max="16198" width="9.42578125" bestFit="1" customWidth="1"/>
    <col min="16199" max="16202" width="9.42578125" customWidth="1"/>
    <col min="16252" max="16252" width="10.140625" customWidth="1"/>
    <col min="16254" max="16258" width="10.85546875" customWidth="1"/>
    <col min="16262" max="16262" width="10.42578125" customWidth="1"/>
    <col min="16263" max="16263" width="8.28515625" customWidth="1"/>
    <col min="16264" max="16264" width="10.42578125" customWidth="1"/>
    <col min="16265" max="16265" width="8.42578125" customWidth="1"/>
    <col min="16266" max="16267" width="10.42578125" customWidth="1"/>
    <col min="16268" max="16268" width="12.42578125" customWidth="1"/>
    <col min="16270" max="16270" width="10.28515625" customWidth="1"/>
    <col min="16271" max="16271" width="9.5703125" customWidth="1"/>
    <col min="16272" max="16272" width="10.28515625" customWidth="1"/>
    <col min="16273" max="16273" width="9.42578125" customWidth="1"/>
    <col min="16274" max="16274" width="10.140625" customWidth="1"/>
    <col min="16276" max="16276" width="11.140625" customWidth="1"/>
  </cols>
  <sheetData>
    <row r="1" spans="1:154" ht="18" x14ac:dyDescent="0.25">
      <c r="A1" s="1" t="s">
        <v>95</v>
      </c>
      <c r="B1" s="2"/>
      <c r="C1" s="3"/>
      <c r="D1" s="3"/>
      <c r="E1" s="3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3"/>
      <c r="ER1" s="3"/>
      <c r="ES1" s="7"/>
    </row>
    <row r="2" spans="1:154" ht="18.75" thickBot="1" x14ac:dyDescent="0.3">
      <c r="A2" s="1"/>
      <c r="B2" s="2"/>
      <c r="C2" s="8" t="s">
        <v>0</v>
      </c>
      <c r="D2" s="3"/>
      <c r="E2" s="3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3"/>
      <c r="ER2" s="3"/>
      <c r="ES2" s="7"/>
    </row>
    <row r="3" spans="1:154" ht="15.75" customHeight="1" thickBot="1" x14ac:dyDescent="0.3">
      <c r="A3" s="84" t="s">
        <v>1</v>
      </c>
      <c r="B3" s="85" t="s">
        <v>2</v>
      </c>
      <c r="C3" s="85" t="s">
        <v>3</v>
      </c>
      <c r="D3" s="85"/>
      <c r="E3" s="85"/>
      <c r="F3" s="85"/>
      <c r="G3" s="85"/>
      <c r="H3" s="85"/>
      <c r="I3" s="85"/>
      <c r="J3" s="85"/>
      <c r="K3" s="87" t="s">
        <v>4</v>
      </c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 t="s">
        <v>5</v>
      </c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3" t="s">
        <v>6</v>
      </c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 t="s">
        <v>7</v>
      </c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 t="s">
        <v>8</v>
      </c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 t="s">
        <v>9</v>
      </c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 t="s">
        <v>10</v>
      </c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 t="s">
        <v>11</v>
      </c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</row>
    <row r="4" spans="1:154" ht="21" customHeight="1" thickBot="1" x14ac:dyDescent="0.3">
      <c r="A4" s="84"/>
      <c r="B4" s="89"/>
      <c r="C4" s="85"/>
      <c r="D4" s="85"/>
      <c r="E4" s="85"/>
      <c r="F4" s="85"/>
      <c r="G4" s="85"/>
      <c r="H4" s="85"/>
      <c r="I4" s="85"/>
      <c r="J4" s="85"/>
      <c r="K4" s="83" t="s">
        <v>12</v>
      </c>
      <c r="L4" s="83"/>
      <c r="M4" s="83"/>
      <c r="N4" s="83"/>
      <c r="O4" s="83"/>
      <c r="P4" s="83"/>
      <c r="Q4" s="83"/>
      <c r="R4" s="83"/>
      <c r="S4" s="83" t="s">
        <v>13</v>
      </c>
      <c r="T4" s="83"/>
      <c r="U4" s="83"/>
      <c r="V4" s="83"/>
      <c r="W4" s="83"/>
      <c r="X4" s="83"/>
      <c r="Y4" s="83"/>
      <c r="Z4" s="83"/>
      <c r="AA4" s="83" t="s">
        <v>14</v>
      </c>
      <c r="AB4" s="83"/>
      <c r="AC4" s="83"/>
      <c r="AD4" s="83"/>
      <c r="AE4" s="83"/>
      <c r="AF4" s="83"/>
      <c r="AG4" s="83"/>
      <c r="AH4" s="83"/>
      <c r="AI4" s="83" t="s">
        <v>15</v>
      </c>
      <c r="AJ4" s="83"/>
      <c r="AK4" s="83"/>
      <c r="AL4" s="83"/>
      <c r="AM4" s="83"/>
      <c r="AN4" s="83"/>
      <c r="AO4" s="83"/>
      <c r="AP4" s="83"/>
      <c r="AQ4" s="83" t="s">
        <v>16</v>
      </c>
      <c r="AR4" s="83"/>
      <c r="AS4" s="83"/>
      <c r="AT4" s="83"/>
      <c r="AU4" s="83"/>
      <c r="AV4" s="83"/>
      <c r="AW4" s="83"/>
      <c r="AX4" s="83"/>
      <c r="AY4" s="83" t="s">
        <v>17</v>
      </c>
      <c r="AZ4" s="83"/>
      <c r="BA4" s="83"/>
      <c r="BB4" s="83"/>
      <c r="BC4" s="83"/>
      <c r="BD4" s="83"/>
      <c r="BE4" s="83"/>
      <c r="BF4" s="83"/>
      <c r="BG4" s="83" t="s">
        <v>18</v>
      </c>
      <c r="BH4" s="83"/>
      <c r="BI4" s="83"/>
      <c r="BJ4" s="83"/>
      <c r="BK4" s="83"/>
      <c r="BL4" s="83"/>
      <c r="BM4" s="83"/>
      <c r="BN4" s="83"/>
      <c r="BO4" s="83" t="s">
        <v>17</v>
      </c>
      <c r="BP4" s="83"/>
      <c r="BQ4" s="83"/>
      <c r="BR4" s="83"/>
      <c r="BS4" s="83"/>
      <c r="BT4" s="83"/>
      <c r="BU4" s="83"/>
      <c r="BV4" s="83"/>
      <c r="BW4" s="83" t="s">
        <v>19</v>
      </c>
      <c r="BX4" s="83"/>
      <c r="BY4" s="83"/>
      <c r="BZ4" s="83"/>
      <c r="CA4" s="83"/>
      <c r="CB4" s="83"/>
      <c r="CC4" s="83"/>
      <c r="CD4" s="83"/>
      <c r="CE4" s="83" t="s">
        <v>17</v>
      </c>
      <c r="CF4" s="83"/>
      <c r="CG4" s="83"/>
      <c r="CH4" s="83"/>
      <c r="CI4" s="83"/>
      <c r="CJ4" s="83"/>
      <c r="CK4" s="83"/>
      <c r="CL4" s="83"/>
      <c r="CM4" s="83" t="s">
        <v>20</v>
      </c>
      <c r="CN4" s="83"/>
      <c r="CO4" s="83"/>
      <c r="CP4" s="83"/>
      <c r="CQ4" s="83"/>
      <c r="CR4" s="83"/>
      <c r="CS4" s="83"/>
      <c r="CT4" s="83"/>
      <c r="CU4" s="83" t="s">
        <v>17</v>
      </c>
      <c r="CV4" s="83"/>
      <c r="CW4" s="83"/>
      <c r="CX4" s="83"/>
      <c r="CY4" s="83"/>
      <c r="CZ4" s="83"/>
      <c r="DA4" s="83"/>
      <c r="DB4" s="83"/>
      <c r="DC4" s="83" t="s">
        <v>21</v>
      </c>
      <c r="DD4" s="83"/>
      <c r="DE4" s="83"/>
      <c r="DF4" s="83"/>
      <c r="DG4" s="83"/>
      <c r="DH4" s="83"/>
      <c r="DI4" s="83"/>
      <c r="DJ4" s="83"/>
      <c r="DK4" s="83" t="s">
        <v>17</v>
      </c>
      <c r="DL4" s="83"/>
      <c r="DM4" s="83"/>
      <c r="DN4" s="83"/>
      <c r="DO4" s="83"/>
      <c r="DP4" s="83"/>
      <c r="DQ4" s="83"/>
      <c r="DR4" s="83"/>
      <c r="DS4" s="83" t="s">
        <v>22</v>
      </c>
      <c r="DT4" s="83"/>
      <c r="DU4" s="83"/>
      <c r="DV4" s="83"/>
      <c r="DW4" s="83"/>
      <c r="DX4" s="83"/>
      <c r="DY4" s="83"/>
      <c r="DZ4" s="83"/>
      <c r="EA4" s="83" t="s">
        <v>17</v>
      </c>
      <c r="EB4" s="83"/>
      <c r="EC4" s="83"/>
      <c r="ED4" s="83"/>
      <c r="EE4" s="83"/>
      <c r="EF4" s="83"/>
      <c r="EG4" s="83"/>
      <c r="EH4" s="83"/>
      <c r="EI4" s="83" t="s">
        <v>23</v>
      </c>
      <c r="EJ4" s="83"/>
      <c r="EK4" s="83"/>
      <c r="EL4" s="83"/>
      <c r="EM4" s="83"/>
      <c r="EN4" s="83"/>
      <c r="EO4" s="83"/>
      <c r="EP4" s="83"/>
      <c r="EQ4" s="83" t="s">
        <v>17</v>
      </c>
      <c r="ER4" s="83"/>
      <c r="ES4" s="83"/>
      <c r="ET4" s="83"/>
      <c r="EU4" s="83"/>
      <c r="EV4" s="83"/>
      <c r="EW4" s="83"/>
      <c r="EX4" s="83"/>
    </row>
    <row r="5" spans="1:154" ht="33" customHeight="1" thickBot="1" x14ac:dyDescent="0.3">
      <c r="A5" s="84"/>
      <c r="B5" s="89"/>
      <c r="C5" s="79" t="s">
        <v>24</v>
      </c>
      <c r="D5" s="79" t="s">
        <v>25</v>
      </c>
      <c r="E5" s="88" t="s">
        <v>26</v>
      </c>
      <c r="F5" s="88"/>
      <c r="G5" s="88"/>
      <c r="H5" s="88"/>
      <c r="I5" s="88"/>
      <c r="J5" s="88"/>
      <c r="K5" s="79" t="s">
        <v>27</v>
      </c>
      <c r="L5" s="79" t="s">
        <v>28</v>
      </c>
      <c r="M5" s="88" t="s">
        <v>26</v>
      </c>
      <c r="N5" s="88"/>
      <c r="O5" s="88"/>
      <c r="P5" s="88"/>
      <c r="Q5" s="88"/>
      <c r="R5" s="88"/>
      <c r="S5" s="79" t="s">
        <v>29</v>
      </c>
      <c r="T5" s="79" t="s">
        <v>28</v>
      </c>
      <c r="U5" s="88" t="s">
        <v>26</v>
      </c>
      <c r="V5" s="88"/>
      <c r="W5" s="88"/>
      <c r="X5" s="88"/>
      <c r="Y5" s="88"/>
      <c r="Z5" s="88"/>
      <c r="AA5" s="79" t="s">
        <v>29</v>
      </c>
      <c r="AB5" s="79" t="s">
        <v>28</v>
      </c>
      <c r="AC5" s="88" t="s">
        <v>26</v>
      </c>
      <c r="AD5" s="88"/>
      <c r="AE5" s="88"/>
      <c r="AF5" s="88"/>
      <c r="AG5" s="88"/>
      <c r="AH5" s="88"/>
      <c r="AI5" s="79" t="s">
        <v>29</v>
      </c>
      <c r="AJ5" s="79" t="s">
        <v>28</v>
      </c>
      <c r="AK5" s="88" t="s">
        <v>26</v>
      </c>
      <c r="AL5" s="88"/>
      <c r="AM5" s="88"/>
      <c r="AN5" s="88"/>
      <c r="AO5" s="88"/>
      <c r="AP5" s="88"/>
      <c r="AQ5" s="79" t="s">
        <v>29</v>
      </c>
      <c r="AR5" s="79" t="s">
        <v>28</v>
      </c>
      <c r="AS5" s="88" t="s">
        <v>26</v>
      </c>
      <c r="AT5" s="88"/>
      <c r="AU5" s="88"/>
      <c r="AV5" s="88"/>
      <c r="AW5" s="88"/>
      <c r="AX5" s="88"/>
      <c r="AY5" s="79" t="s">
        <v>29</v>
      </c>
      <c r="AZ5" s="79" t="s">
        <v>28</v>
      </c>
      <c r="BA5" s="79" t="s">
        <v>26</v>
      </c>
      <c r="BB5" s="79"/>
      <c r="BC5" s="79"/>
      <c r="BD5" s="79"/>
      <c r="BE5" s="79"/>
      <c r="BF5" s="79"/>
      <c r="BG5" s="79" t="s">
        <v>29</v>
      </c>
      <c r="BH5" s="79" t="s">
        <v>28</v>
      </c>
      <c r="BI5" s="79" t="s">
        <v>26</v>
      </c>
      <c r="BJ5" s="79"/>
      <c r="BK5" s="79"/>
      <c r="BL5" s="79"/>
      <c r="BM5" s="79"/>
      <c r="BN5" s="79"/>
      <c r="BO5" s="79" t="s">
        <v>29</v>
      </c>
      <c r="BP5" s="79" t="s">
        <v>28</v>
      </c>
      <c r="BQ5" s="79" t="s">
        <v>26</v>
      </c>
      <c r="BR5" s="79"/>
      <c r="BS5" s="79"/>
      <c r="BT5" s="79"/>
      <c r="BU5" s="79"/>
      <c r="BV5" s="79"/>
      <c r="BW5" s="79" t="s">
        <v>29</v>
      </c>
      <c r="BX5" s="79" t="s">
        <v>28</v>
      </c>
      <c r="BY5" s="79" t="s">
        <v>26</v>
      </c>
      <c r="BZ5" s="79"/>
      <c r="CA5" s="79"/>
      <c r="CB5" s="79"/>
      <c r="CC5" s="79"/>
      <c r="CD5" s="79"/>
      <c r="CE5" s="79" t="s">
        <v>29</v>
      </c>
      <c r="CF5" s="79" t="s">
        <v>28</v>
      </c>
      <c r="CG5" s="88" t="s">
        <v>26</v>
      </c>
      <c r="CH5" s="88"/>
      <c r="CI5" s="88"/>
      <c r="CJ5" s="88"/>
      <c r="CK5" s="88"/>
      <c r="CL5" s="88"/>
      <c r="CM5" s="79" t="s">
        <v>29</v>
      </c>
      <c r="CN5" s="79" t="s">
        <v>28</v>
      </c>
      <c r="CO5" s="88" t="s">
        <v>26</v>
      </c>
      <c r="CP5" s="88"/>
      <c r="CQ5" s="88"/>
      <c r="CR5" s="88"/>
      <c r="CS5" s="88"/>
      <c r="CT5" s="88"/>
      <c r="CU5" s="79" t="s">
        <v>29</v>
      </c>
      <c r="CV5" s="79" t="s">
        <v>28</v>
      </c>
      <c r="CW5" s="88" t="s">
        <v>26</v>
      </c>
      <c r="CX5" s="88"/>
      <c r="CY5" s="88"/>
      <c r="CZ5" s="88"/>
      <c r="DA5" s="88"/>
      <c r="DB5" s="88"/>
      <c r="DC5" s="79" t="s">
        <v>29</v>
      </c>
      <c r="DD5" s="79" t="s">
        <v>28</v>
      </c>
      <c r="DE5" s="88" t="s">
        <v>26</v>
      </c>
      <c r="DF5" s="88"/>
      <c r="DG5" s="88"/>
      <c r="DH5" s="88"/>
      <c r="DI5" s="88"/>
      <c r="DJ5" s="88"/>
      <c r="DK5" s="79" t="s">
        <v>29</v>
      </c>
      <c r="DL5" s="79" t="s">
        <v>28</v>
      </c>
      <c r="DM5" s="88" t="s">
        <v>26</v>
      </c>
      <c r="DN5" s="88"/>
      <c r="DO5" s="88"/>
      <c r="DP5" s="88"/>
      <c r="DQ5" s="88"/>
      <c r="DR5" s="88"/>
      <c r="DS5" s="79" t="s">
        <v>29</v>
      </c>
      <c r="DT5" s="79" t="s">
        <v>28</v>
      </c>
      <c r="DU5" s="88" t="s">
        <v>26</v>
      </c>
      <c r="DV5" s="88"/>
      <c r="DW5" s="88"/>
      <c r="DX5" s="88"/>
      <c r="DY5" s="88"/>
      <c r="DZ5" s="88"/>
      <c r="EA5" s="79" t="s">
        <v>29</v>
      </c>
      <c r="EB5" s="79" t="s">
        <v>28</v>
      </c>
      <c r="EC5" s="88" t="s">
        <v>26</v>
      </c>
      <c r="ED5" s="88"/>
      <c r="EE5" s="88"/>
      <c r="EF5" s="88"/>
      <c r="EG5" s="88"/>
      <c r="EH5" s="88"/>
      <c r="EI5" s="79" t="s">
        <v>29</v>
      </c>
      <c r="EJ5" s="79" t="s">
        <v>28</v>
      </c>
      <c r="EK5" s="88" t="s">
        <v>26</v>
      </c>
      <c r="EL5" s="88"/>
      <c r="EM5" s="88"/>
      <c r="EN5" s="88"/>
      <c r="EO5" s="88"/>
      <c r="EP5" s="88"/>
      <c r="EQ5" s="79" t="s">
        <v>29</v>
      </c>
      <c r="ER5" s="79" t="s">
        <v>28</v>
      </c>
      <c r="ES5" s="88" t="s">
        <v>26</v>
      </c>
      <c r="ET5" s="88"/>
      <c r="EU5" s="88"/>
      <c r="EV5" s="88"/>
      <c r="EW5" s="88"/>
      <c r="EX5" s="88"/>
    </row>
    <row r="6" spans="1:154" ht="36" customHeight="1" thickBot="1" x14ac:dyDescent="0.3">
      <c r="A6" s="84"/>
      <c r="B6" s="89"/>
      <c r="C6" s="79"/>
      <c r="D6" s="79"/>
      <c r="E6" s="79" t="s">
        <v>30</v>
      </c>
      <c r="F6" s="79" t="s">
        <v>31</v>
      </c>
      <c r="G6" s="82" t="s">
        <v>32</v>
      </c>
      <c r="H6" s="82"/>
      <c r="I6" s="82" t="s">
        <v>33</v>
      </c>
      <c r="J6" s="82"/>
      <c r="K6" s="79"/>
      <c r="L6" s="79"/>
      <c r="M6" s="79" t="s">
        <v>30</v>
      </c>
      <c r="N6" s="79" t="s">
        <v>31</v>
      </c>
      <c r="O6" s="79" t="s">
        <v>32</v>
      </c>
      <c r="P6" s="79"/>
      <c r="Q6" s="79" t="s">
        <v>33</v>
      </c>
      <c r="R6" s="79"/>
      <c r="S6" s="79"/>
      <c r="T6" s="79"/>
      <c r="U6" s="79" t="s">
        <v>30</v>
      </c>
      <c r="V6" s="79" t="s">
        <v>31</v>
      </c>
      <c r="W6" s="79" t="s">
        <v>32</v>
      </c>
      <c r="X6" s="79"/>
      <c r="Y6" s="79" t="s">
        <v>33</v>
      </c>
      <c r="Z6" s="79"/>
      <c r="AA6" s="79"/>
      <c r="AB6" s="79"/>
      <c r="AC6" s="79" t="s">
        <v>30</v>
      </c>
      <c r="AD6" s="79" t="s">
        <v>31</v>
      </c>
      <c r="AE6" s="79" t="s">
        <v>32</v>
      </c>
      <c r="AF6" s="79"/>
      <c r="AG6" s="79" t="s">
        <v>33</v>
      </c>
      <c r="AH6" s="79"/>
      <c r="AI6" s="79"/>
      <c r="AJ6" s="79"/>
      <c r="AK6" s="79" t="s">
        <v>30</v>
      </c>
      <c r="AL6" s="79" t="s">
        <v>31</v>
      </c>
      <c r="AM6" s="79" t="s">
        <v>32</v>
      </c>
      <c r="AN6" s="79"/>
      <c r="AO6" s="79" t="s">
        <v>33</v>
      </c>
      <c r="AP6" s="79"/>
      <c r="AQ6" s="79"/>
      <c r="AR6" s="79"/>
      <c r="AS6" s="79" t="s">
        <v>30</v>
      </c>
      <c r="AT6" s="79" t="s">
        <v>31</v>
      </c>
      <c r="AU6" s="80" t="s">
        <v>32</v>
      </c>
      <c r="AV6" s="80"/>
      <c r="AW6" s="80" t="s">
        <v>33</v>
      </c>
      <c r="AX6" s="80"/>
      <c r="AY6" s="79"/>
      <c r="AZ6" s="79"/>
      <c r="BA6" s="79" t="s">
        <v>30</v>
      </c>
      <c r="BB6" s="79" t="s">
        <v>31</v>
      </c>
      <c r="BC6" s="80" t="s">
        <v>32</v>
      </c>
      <c r="BD6" s="80"/>
      <c r="BE6" s="80" t="s">
        <v>33</v>
      </c>
      <c r="BF6" s="80"/>
      <c r="BG6" s="79"/>
      <c r="BH6" s="79"/>
      <c r="BI6" s="79" t="s">
        <v>30</v>
      </c>
      <c r="BJ6" s="79" t="s">
        <v>31</v>
      </c>
      <c r="BK6" s="80" t="s">
        <v>32</v>
      </c>
      <c r="BL6" s="80"/>
      <c r="BM6" s="80" t="s">
        <v>33</v>
      </c>
      <c r="BN6" s="80"/>
      <c r="BO6" s="79"/>
      <c r="BP6" s="79"/>
      <c r="BQ6" s="79" t="s">
        <v>30</v>
      </c>
      <c r="BR6" s="79" t="s">
        <v>31</v>
      </c>
      <c r="BS6" s="80" t="s">
        <v>32</v>
      </c>
      <c r="BT6" s="80"/>
      <c r="BU6" s="80" t="s">
        <v>33</v>
      </c>
      <c r="BV6" s="80"/>
      <c r="BW6" s="79"/>
      <c r="BX6" s="79"/>
      <c r="BY6" s="79" t="s">
        <v>30</v>
      </c>
      <c r="BZ6" s="79" t="s">
        <v>31</v>
      </c>
      <c r="CA6" s="80" t="s">
        <v>32</v>
      </c>
      <c r="CB6" s="80"/>
      <c r="CC6" s="80" t="s">
        <v>33</v>
      </c>
      <c r="CD6" s="80"/>
      <c r="CE6" s="79"/>
      <c r="CF6" s="79"/>
      <c r="CG6" s="79" t="s">
        <v>30</v>
      </c>
      <c r="CH6" s="79" t="s">
        <v>31</v>
      </c>
      <c r="CI6" s="80" t="s">
        <v>32</v>
      </c>
      <c r="CJ6" s="80"/>
      <c r="CK6" s="80" t="s">
        <v>33</v>
      </c>
      <c r="CL6" s="80"/>
      <c r="CM6" s="79"/>
      <c r="CN6" s="79"/>
      <c r="CO6" s="79" t="s">
        <v>30</v>
      </c>
      <c r="CP6" s="79" t="s">
        <v>31</v>
      </c>
      <c r="CQ6" s="80" t="s">
        <v>32</v>
      </c>
      <c r="CR6" s="80"/>
      <c r="CS6" s="80" t="s">
        <v>33</v>
      </c>
      <c r="CT6" s="80"/>
      <c r="CU6" s="79"/>
      <c r="CV6" s="79"/>
      <c r="CW6" s="79" t="s">
        <v>30</v>
      </c>
      <c r="CX6" s="79" t="s">
        <v>31</v>
      </c>
      <c r="CY6" s="80" t="s">
        <v>32</v>
      </c>
      <c r="CZ6" s="80"/>
      <c r="DA6" s="80" t="s">
        <v>33</v>
      </c>
      <c r="DB6" s="80"/>
      <c r="DC6" s="79"/>
      <c r="DD6" s="79"/>
      <c r="DE6" s="79" t="s">
        <v>30</v>
      </c>
      <c r="DF6" s="79" t="s">
        <v>31</v>
      </c>
      <c r="DG6" s="80" t="s">
        <v>32</v>
      </c>
      <c r="DH6" s="80"/>
      <c r="DI6" s="80" t="s">
        <v>33</v>
      </c>
      <c r="DJ6" s="80"/>
      <c r="DK6" s="79"/>
      <c r="DL6" s="79"/>
      <c r="DM6" s="79" t="s">
        <v>30</v>
      </c>
      <c r="DN6" s="79" t="s">
        <v>31</v>
      </c>
      <c r="DO6" s="80" t="s">
        <v>32</v>
      </c>
      <c r="DP6" s="80"/>
      <c r="DQ6" s="80" t="s">
        <v>33</v>
      </c>
      <c r="DR6" s="80"/>
      <c r="DS6" s="79"/>
      <c r="DT6" s="79"/>
      <c r="DU6" s="79" t="s">
        <v>30</v>
      </c>
      <c r="DV6" s="79" t="s">
        <v>31</v>
      </c>
      <c r="DW6" s="80" t="s">
        <v>32</v>
      </c>
      <c r="DX6" s="80"/>
      <c r="DY6" s="80" t="s">
        <v>33</v>
      </c>
      <c r="DZ6" s="80"/>
      <c r="EA6" s="79"/>
      <c r="EB6" s="79"/>
      <c r="EC6" s="79" t="s">
        <v>30</v>
      </c>
      <c r="ED6" s="79" t="s">
        <v>31</v>
      </c>
      <c r="EE6" s="80" t="s">
        <v>32</v>
      </c>
      <c r="EF6" s="80"/>
      <c r="EG6" s="80" t="s">
        <v>33</v>
      </c>
      <c r="EH6" s="80"/>
      <c r="EI6" s="79"/>
      <c r="EJ6" s="79"/>
      <c r="EK6" s="79" t="s">
        <v>30</v>
      </c>
      <c r="EL6" s="79" t="s">
        <v>31</v>
      </c>
      <c r="EM6" s="79" t="s">
        <v>32</v>
      </c>
      <c r="EN6" s="79"/>
      <c r="EO6" s="79" t="s">
        <v>33</v>
      </c>
      <c r="EP6" s="79"/>
      <c r="EQ6" s="79"/>
      <c r="ER6" s="79"/>
      <c r="ES6" s="79" t="s">
        <v>30</v>
      </c>
      <c r="ET6" s="79" t="s">
        <v>31</v>
      </c>
      <c r="EU6" s="79" t="s">
        <v>32</v>
      </c>
      <c r="EV6" s="79"/>
      <c r="EW6" s="79" t="s">
        <v>33</v>
      </c>
      <c r="EX6" s="79"/>
    </row>
    <row r="7" spans="1:154" ht="29.25" customHeight="1" thickBot="1" x14ac:dyDescent="0.3">
      <c r="A7" s="84"/>
      <c r="B7" s="89"/>
      <c r="C7" s="81"/>
      <c r="D7" s="81"/>
      <c r="E7" s="79"/>
      <c r="F7" s="79"/>
      <c r="G7" s="78" t="s">
        <v>30</v>
      </c>
      <c r="H7" s="78" t="s">
        <v>31</v>
      </c>
      <c r="I7" s="78" t="s">
        <v>30</v>
      </c>
      <c r="J7" s="78" t="s">
        <v>31</v>
      </c>
      <c r="K7" s="79"/>
      <c r="L7" s="79"/>
      <c r="M7" s="79"/>
      <c r="N7" s="79"/>
      <c r="O7" s="78" t="s">
        <v>30</v>
      </c>
      <c r="P7" s="78" t="s">
        <v>31</v>
      </c>
      <c r="Q7" s="78" t="s">
        <v>30</v>
      </c>
      <c r="R7" s="78" t="s">
        <v>31</v>
      </c>
      <c r="S7" s="79"/>
      <c r="T7" s="79"/>
      <c r="U7" s="79"/>
      <c r="V7" s="79"/>
      <c r="W7" s="78" t="s">
        <v>30</v>
      </c>
      <c r="X7" s="78" t="s">
        <v>31</v>
      </c>
      <c r="Y7" s="78" t="s">
        <v>30</v>
      </c>
      <c r="Z7" s="78" t="s">
        <v>31</v>
      </c>
      <c r="AA7" s="79"/>
      <c r="AB7" s="79"/>
      <c r="AC7" s="79"/>
      <c r="AD7" s="79"/>
      <c r="AE7" s="78" t="s">
        <v>30</v>
      </c>
      <c r="AF7" s="78" t="s">
        <v>31</v>
      </c>
      <c r="AG7" s="78" t="s">
        <v>30</v>
      </c>
      <c r="AH7" s="78" t="s">
        <v>31</v>
      </c>
      <c r="AI7" s="79"/>
      <c r="AJ7" s="79"/>
      <c r="AK7" s="79"/>
      <c r="AL7" s="79"/>
      <c r="AM7" s="78" t="s">
        <v>30</v>
      </c>
      <c r="AN7" s="78" t="s">
        <v>31</v>
      </c>
      <c r="AO7" s="78" t="s">
        <v>30</v>
      </c>
      <c r="AP7" s="78" t="s">
        <v>31</v>
      </c>
      <c r="AQ7" s="81"/>
      <c r="AR7" s="81"/>
      <c r="AS7" s="79"/>
      <c r="AT7" s="79"/>
      <c r="AU7" s="78" t="s">
        <v>30</v>
      </c>
      <c r="AV7" s="78" t="s">
        <v>31</v>
      </c>
      <c r="AW7" s="78" t="s">
        <v>30</v>
      </c>
      <c r="AX7" s="78" t="s">
        <v>31</v>
      </c>
      <c r="AY7" s="81"/>
      <c r="AZ7" s="81"/>
      <c r="BA7" s="79"/>
      <c r="BB7" s="79"/>
      <c r="BC7" s="78" t="s">
        <v>30</v>
      </c>
      <c r="BD7" s="78" t="s">
        <v>31</v>
      </c>
      <c r="BE7" s="78" t="s">
        <v>30</v>
      </c>
      <c r="BF7" s="78" t="s">
        <v>31</v>
      </c>
      <c r="BG7" s="81"/>
      <c r="BH7" s="81"/>
      <c r="BI7" s="79"/>
      <c r="BJ7" s="79"/>
      <c r="BK7" s="78" t="s">
        <v>30</v>
      </c>
      <c r="BL7" s="78" t="s">
        <v>31</v>
      </c>
      <c r="BM7" s="78" t="s">
        <v>30</v>
      </c>
      <c r="BN7" s="78" t="s">
        <v>31</v>
      </c>
      <c r="BO7" s="81"/>
      <c r="BP7" s="81"/>
      <c r="BQ7" s="79"/>
      <c r="BR7" s="79"/>
      <c r="BS7" s="78" t="s">
        <v>30</v>
      </c>
      <c r="BT7" s="78" t="s">
        <v>31</v>
      </c>
      <c r="BU7" s="78" t="s">
        <v>30</v>
      </c>
      <c r="BV7" s="78" t="s">
        <v>31</v>
      </c>
      <c r="BW7" s="81"/>
      <c r="BX7" s="81"/>
      <c r="BY7" s="79"/>
      <c r="BZ7" s="79"/>
      <c r="CA7" s="78" t="s">
        <v>30</v>
      </c>
      <c r="CB7" s="78" t="s">
        <v>31</v>
      </c>
      <c r="CC7" s="78" t="s">
        <v>30</v>
      </c>
      <c r="CD7" s="78" t="s">
        <v>31</v>
      </c>
      <c r="CE7" s="81"/>
      <c r="CF7" s="81"/>
      <c r="CG7" s="79"/>
      <c r="CH7" s="79"/>
      <c r="CI7" s="78" t="s">
        <v>30</v>
      </c>
      <c r="CJ7" s="78" t="s">
        <v>31</v>
      </c>
      <c r="CK7" s="78" t="s">
        <v>30</v>
      </c>
      <c r="CL7" s="78" t="s">
        <v>31</v>
      </c>
      <c r="CM7" s="81"/>
      <c r="CN7" s="81"/>
      <c r="CO7" s="79"/>
      <c r="CP7" s="79"/>
      <c r="CQ7" s="78" t="s">
        <v>30</v>
      </c>
      <c r="CR7" s="78" t="s">
        <v>31</v>
      </c>
      <c r="CS7" s="78" t="s">
        <v>30</v>
      </c>
      <c r="CT7" s="78" t="s">
        <v>31</v>
      </c>
      <c r="CU7" s="81"/>
      <c r="CV7" s="81"/>
      <c r="CW7" s="79"/>
      <c r="CX7" s="79"/>
      <c r="CY7" s="78" t="s">
        <v>30</v>
      </c>
      <c r="CZ7" s="78" t="s">
        <v>31</v>
      </c>
      <c r="DA7" s="78" t="s">
        <v>30</v>
      </c>
      <c r="DB7" s="78" t="s">
        <v>31</v>
      </c>
      <c r="DC7" s="81"/>
      <c r="DD7" s="81"/>
      <c r="DE7" s="79"/>
      <c r="DF7" s="79"/>
      <c r="DG7" s="78" t="s">
        <v>30</v>
      </c>
      <c r="DH7" s="78" t="s">
        <v>31</v>
      </c>
      <c r="DI7" s="78" t="s">
        <v>30</v>
      </c>
      <c r="DJ7" s="78" t="s">
        <v>31</v>
      </c>
      <c r="DK7" s="81"/>
      <c r="DL7" s="81"/>
      <c r="DM7" s="79"/>
      <c r="DN7" s="79"/>
      <c r="DO7" s="78" t="s">
        <v>30</v>
      </c>
      <c r="DP7" s="78" t="s">
        <v>31</v>
      </c>
      <c r="DQ7" s="78" t="s">
        <v>30</v>
      </c>
      <c r="DR7" s="78" t="s">
        <v>31</v>
      </c>
      <c r="DS7" s="81"/>
      <c r="DT7" s="81"/>
      <c r="DU7" s="79"/>
      <c r="DV7" s="79"/>
      <c r="DW7" s="78" t="s">
        <v>30</v>
      </c>
      <c r="DX7" s="78" t="s">
        <v>31</v>
      </c>
      <c r="DY7" s="78" t="s">
        <v>30</v>
      </c>
      <c r="DZ7" s="78" t="s">
        <v>31</v>
      </c>
      <c r="EA7" s="81"/>
      <c r="EB7" s="81"/>
      <c r="EC7" s="79"/>
      <c r="ED7" s="79"/>
      <c r="EE7" s="78" t="s">
        <v>30</v>
      </c>
      <c r="EF7" s="78" t="s">
        <v>31</v>
      </c>
      <c r="EG7" s="78" t="s">
        <v>30</v>
      </c>
      <c r="EH7" s="78" t="s">
        <v>31</v>
      </c>
      <c r="EI7" s="79"/>
      <c r="EJ7" s="79"/>
      <c r="EK7" s="79"/>
      <c r="EL7" s="79"/>
      <c r="EM7" s="78" t="s">
        <v>30</v>
      </c>
      <c r="EN7" s="78" t="s">
        <v>31</v>
      </c>
      <c r="EO7" s="78" t="s">
        <v>30</v>
      </c>
      <c r="EP7" s="78" t="s">
        <v>31</v>
      </c>
      <c r="EQ7" s="79"/>
      <c r="ER7" s="79"/>
      <c r="ES7" s="79"/>
      <c r="ET7" s="79"/>
      <c r="EU7" s="78" t="s">
        <v>30</v>
      </c>
      <c r="EV7" s="78" t="s">
        <v>31</v>
      </c>
      <c r="EW7" s="78" t="s">
        <v>30</v>
      </c>
      <c r="EX7" s="78" t="s">
        <v>31</v>
      </c>
    </row>
    <row r="8" spans="1:154" s="12" customFormat="1" ht="15.75" thickBot="1" x14ac:dyDescent="0.3">
      <c r="A8" s="9">
        <v>1</v>
      </c>
      <c r="B8" s="10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  <c r="CP8" s="11">
        <v>94</v>
      </c>
      <c r="CQ8" s="11">
        <v>95</v>
      </c>
      <c r="CR8" s="11">
        <v>96</v>
      </c>
      <c r="CS8" s="11">
        <v>97</v>
      </c>
      <c r="CT8" s="11">
        <v>98</v>
      </c>
      <c r="CU8" s="11">
        <v>99</v>
      </c>
      <c r="CV8" s="11">
        <v>100</v>
      </c>
      <c r="CW8" s="11">
        <v>101</v>
      </c>
      <c r="CX8" s="11">
        <v>102</v>
      </c>
      <c r="CY8" s="11">
        <v>103</v>
      </c>
      <c r="CZ8" s="11">
        <v>104</v>
      </c>
      <c r="DA8" s="11">
        <v>105</v>
      </c>
      <c r="DB8" s="11">
        <v>106</v>
      </c>
      <c r="DC8" s="11">
        <v>107</v>
      </c>
      <c r="DD8" s="11">
        <v>108</v>
      </c>
      <c r="DE8" s="11">
        <v>109</v>
      </c>
      <c r="DF8" s="11">
        <v>110</v>
      </c>
      <c r="DG8" s="11">
        <v>111</v>
      </c>
      <c r="DH8" s="11">
        <v>112</v>
      </c>
      <c r="DI8" s="11">
        <v>113</v>
      </c>
      <c r="DJ8" s="11">
        <v>114</v>
      </c>
      <c r="DK8" s="11">
        <v>115</v>
      </c>
      <c r="DL8" s="11">
        <v>116</v>
      </c>
      <c r="DM8" s="11">
        <v>117</v>
      </c>
      <c r="DN8" s="11">
        <v>118</v>
      </c>
      <c r="DO8" s="11">
        <v>119</v>
      </c>
      <c r="DP8" s="11">
        <v>120</v>
      </c>
      <c r="DQ8" s="11">
        <v>121</v>
      </c>
      <c r="DR8" s="11">
        <v>122</v>
      </c>
      <c r="DS8" s="11">
        <v>123</v>
      </c>
      <c r="DT8" s="11">
        <v>124</v>
      </c>
      <c r="DU8" s="11">
        <v>125</v>
      </c>
      <c r="DV8" s="11">
        <v>126</v>
      </c>
      <c r="DW8" s="11">
        <v>127</v>
      </c>
      <c r="DX8" s="11">
        <v>128</v>
      </c>
      <c r="DY8" s="11">
        <v>129</v>
      </c>
      <c r="DZ8" s="11">
        <v>130</v>
      </c>
      <c r="EA8" s="11">
        <v>131</v>
      </c>
      <c r="EB8" s="11">
        <v>132</v>
      </c>
      <c r="EC8" s="11">
        <v>133</v>
      </c>
      <c r="ED8" s="11">
        <v>134</v>
      </c>
      <c r="EE8" s="11">
        <v>135</v>
      </c>
      <c r="EF8" s="11">
        <v>136</v>
      </c>
      <c r="EG8" s="11">
        <v>137</v>
      </c>
      <c r="EH8" s="11">
        <v>138</v>
      </c>
      <c r="EI8" s="11">
        <v>139</v>
      </c>
      <c r="EJ8" s="11">
        <v>140</v>
      </c>
      <c r="EK8" s="11">
        <v>141</v>
      </c>
      <c r="EL8" s="11">
        <v>142</v>
      </c>
      <c r="EM8" s="11">
        <v>143</v>
      </c>
      <c r="EN8" s="11">
        <v>144</v>
      </c>
      <c r="EO8" s="11">
        <v>145</v>
      </c>
      <c r="EP8" s="11">
        <v>146</v>
      </c>
      <c r="EQ8" s="11">
        <v>147</v>
      </c>
      <c r="ER8" s="11">
        <v>148</v>
      </c>
      <c r="ES8" s="11">
        <v>149</v>
      </c>
      <c r="ET8" s="11">
        <v>150</v>
      </c>
      <c r="EU8" s="11">
        <v>151</v>
      </c>
      <c r="EV8" s="11">
        <v>152</v>
      </c>
      <c r="EW8" s="11">
        <v>153</v>
      </c>
      <c r="EX8" s="11">
        <v>154</v>
      </c>
    </row>
    <row r="9" spans="1:154" ht="18" x14ac:dyDescent="0.25">
      <c r="A9" s="13">
        <v>1</v>
      </c>
      <c r="B9" s="14" t="s">
        <v>34</v>
      </c>
      <c r="C9" s="15">
        <f t="shared" ref="C9:J17" si="0">K9+S9+AA9+AI9+AQ9+AY9+BG9+BO9+BW9+CE9+CM9+CU9+DC9+DK9+DS9+EA9+EI9+EQ9</f>
        <v>3035</v>
      </c>
      <c r="D9" s="15">
        <f t="shared" si="0"/>
        <v>43798705.090000011</v>
      </c>
      <c r="E9" s="15">
        <f t="shared" si="0"/>
        <v>2917</v>
      </c>
      <c r="F9" s="15">
        <f t="shared" si="0"/>
        <v>39448456.950000003</v>
      </c>
      <c r="G9" s="15">
        <f t="shared" si="0"/>
        <v>346</v>
      </c>
      <c r="H9" s="15">
        <f t="shared" si="0"/>
        <v>2223970.2000000002</v>
      </c>
      <c r="I9" s="15">
        <f t="shared" si="0"/>
        <v>0</v>
      </c>
      <c r="J9" s="15">
        <f t="shared" si="0"/>
        <v>0</v>
      </c>
      <c r="K9" s="15">
        <v>442</v>
      </c>
      <c r="L9" s="15">
        <v>22341788.620000001</v>
      </c>
      <c r="M9" s="15">
        <v>414</v>
      </c>
      <c r="N9" s="15">
        <v>21895126.119999997</v>
      </c>
      <c r="O9" s="15">
        <v>79</v>
      </c>
      <c r="P9" s="15">
        <v>1057250.8600000001</v>
      </c>
      <c r="Q9" s="15">
        <v>0</v>
      </c>
      <c r="R9" s="15">
        <v>0</v>
      </c>
      <c r="S9" s="15">
        <v>1811</v>
      </c>
      <c r="T9" s="15">
        <v>11482822.100000001</v>
      </c>
      <c r="U9" s="15">
        <v>1770</v>
      </c>
      <c r="V9" s="15">
        <v>11226101.300000001</v>
      </c>
      <c r="W9" s="15">
        <v>127</v>
      </c>
      <c r="X9" s="15">
        <v>561563.71</v>
      </c>
      <c r="Y9" s="15">
        <v>0</v>
      </c>
      <c r="Z9" s="15">
        <v>0</v>
      </c>
      <c r="AA9" s="15">
        <v>373</v>
      </c>
      <c r="AB9" s="15">
        <v>3910303.34</v>
      </c>
      <c r="AC9" s="15">
        <v>357</v>
      </c>
      <c r="AD9" s="15">
        <v>2354592.44</v>
      </c>
      <c r="AE9" s="15">
        <v>69</v>
      </c>
      <c r="AF9" s="15">
        <v>380952.31</v>
      </c>
      <c r="AG9" s="15">
        <v>0</v>
      </c>
      <c r="AH9" s="15">
        <v>0</v>
      </c>
      <c r="AI9" s="15">
        <v>170</v>
      </c>
      <c r="AJ9" s="15">
        <v>329671.83999999997</v>
      </c>
      <c r="AK9" s="15">
        <v>163</v>
      </c>
      <c r="AL9" s="15">
        <v>313110.05</v>
      </c>
      <c r="AM9" s="16">
        <v>26</v>
      </c>
      <c r="AN9" s="16">
        <v>52923.74</v>
      </c>
      <c r="AO9" s="16">
        <v>0</v>
      </c>
      <c r="AP9" s="16">
        <v>0</v>
      </c>
      <c r="AQ9" s="16">
        <v>1</v>
      </c>
      <c r="AR9" s="15">
        <v>14734.53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4</v>
      </c>
      <c r="AZ9" s="15">
        <v>33194.31</v>
      </c>
      <c r="BA9" s="15">
        <v>4</v>
      </c>
      <c r="BB9" s="15">
        <v>33194.31</v>
      </c>
      <c r="BC9" s="17">
        <v>1</v>
      </c>
      <c r="BD9" s="17">
        <v>1500</v>
      </c>
      <c r="BE9" s="17">
        <v>0</v>
      </c>
      <c r="BF9" s="17">
        <v>0</v>
      </c>
      <c r="BG9" s="17">
        <v>145</v>
      </c>
      <c r="BH9" s="17">
        <v>4893364.03</v>
      </c>
      <c r="BI9" s="17">
        <v>124</v>
      </c>
      <c r="BJ9" s="17">
        <v>3225280.81</v>
      </c>
      <c r="BK9" s="17">
        <v>18</v>
      </c>
      <c r="BL9" s="17">
        <v>94663.88</v>
      </c>
      <c r="BM9" s="17">
        <v>0</v>
      </c>
      <c r="BN9" s="17">
        <v>0</v>
      </c>
      <c r="BO9" s="17">
        <v>6</v>
      </c>
      <c r="BP9" s="17">
        <v>280250</v>
      </c>
      <c r="BQ9" s="17">
        <v>5</v>
      </c>
      <c r="BR9" s="17">
        <v>100250</v>
      </c>
      <c r="BS9" s="17">
        <v>0</v>
      </c>
      <c r="BT9" s="17">
        <v>0</v>
      </c>
      <c r="BU9" s="17">
        <v>0</v>
      </c>
      <c r="BV9" s="17">
        <v>0</v>
      </c>
      <c r="BW9" s="15">
        <v>6</v>
      </c>
      <c r="BX9" s="15">
        <v>45337.07</v>
      </c>
      <c r="BY9" s="15">
        <v>6</v>
      </c>
      <c r="BZ9" s="15">
        <v>45337.07</v>
      </c>
      <c r="CA9" s="15">
        <v>2</v>
      </c>
      <c r="CB9" s="15">
        <v>366.7</v>
      </c>
      <c r="CC9" s="15">
        <v>0</v>
      </c>
      <c r="CD9" s="15">
        <v>0</v>
      </c>
      <c r="CE9" s="15">
        <v>1</v>
      </c>
      <c r="CF9" s="15">
        <v>7433.25</v>
      </c>
      <c r="CG9" s="15">
        <v>1</v>
      </c>
      <c r="CH9" s="15">
        <v>7433.25</v>
      </c>
      <c r="CI9" s="15">
        <v>0</v>
      </c>
      <c r="CJ9" s="15">
        <v>0</v>
      </c>
      <c r="CK9" s="15">
        <v>0</v>
      </c>
      <c r="CL9" s="15">
        <v>0</v>
      </c>
      <c r="CM9" s="15">
        <v>0</v>
      </c>
      <c r="CN9" s="15">
        <v>0</v>
      </c>
      <c r="CO9" s="15">
        <v>0</v>
      </c>
      <c r="CP9" s="15">
        <v>0</v>
      </c>
      <c r="CQ9" s="15">
        <v>0</v>
      </c>
      <c r="CR9" s="15">
        <v>0</v>
      </c>
      <c r="CS9" s="15">
        <v>0</v>
      </c>
      <c r="CT9" s="15">
        <v>0</v>
      </c>
      <c r="CU9" s="15">
        <v>0</v>
      </c>
      <c r="CV9" s="15">
        <v>0</v>
      </c>
      <c r="CW9" s="15">
        <v>0</v>
      </c>
      <c r="CX9" s="15">
        <v>0</v>
      </c>
      <c r="CY9" s="15">
        <v>0</v>
      </c>
      <c r="CZ9" s="15">
        <v>0</v>
      </c>
      <c r="DA9" s="15">
        <v>0</v>
      </c>
      <c r="DB9" s="15">
        <v>0</v>
      </c>
      <c r="DC9" s="15">
        <v>1</v>
      </c>
      <c r="DD9" s="15">
        <v>175774.5</v>
      </c>
      <c r="DE9" s="15">
        <v>0</v>
      </c>
      <c r="DF9" s="15">
        <v>0</v>
      </c>
      <c r="DG9" s="15">
        <v>0</v>
      </c>
      <c r="DH9" s="15">
        <v>0</v>
      </c>
      <c r="DI9" s="15">
        <v>0</v>
      </c>
      <c r="DJ9" s="15">
        <v>0</v>
      </c>
      <c r="DK9" s="15">
        <v>0</v>
      </c>
      <c r="DL9" s="15">
        <v>0</v>
      </c>
      <c r="DM9" s="15">
        <v>0</v>
      </c>
      <c r="DN9" s="15">
        <v>0</v>
      </c>
      <c r="DO9" s="15">
        <v>0</v>
      </c>
      <c r="DP9" s="15">
        <v>0</v>
      </c>
      <c r="DQ9" s="15">
        <v>0</v>
      </c>
      <c r="DR9" s="15">
        <v>0</v>
      </c>
      <c r="DS9" s="15">
        <v>13</v>
      </c>
      <c r="DT9" s="15">
        <v>57485.599999999999</v>
      </c>
      <c r="DU9" s="15">
        <v>11</v>
      </c>
      <c r="DV9" s="15">
        <v>21485.599999999999</v>
      </c>
      <c r="DW9" s="15">
        <v>3</v>
      </c>
      <c r="DX9" s="15">
        <v>9491</v>
      </c>
      <c r="DY9" s="15">
        <v>0</v>
      </c>
      <c r="DZ9" s="15">
        <v>0</v>
      </c>
      <c r="EA9" s="15">
        <v>62</v>
      </c>
      <c r="EB9" s="15">
        <v>226545.9</v>
      </c>
      <c r="EC9" s="15">
        <v>62</v>
      </c>
      <c r="ED9" s="15">
        <v>226546</v>
      </c>
      <c r="EE9" s="15">
        <v>21</v>
      </c>
      <c r="EF9" s="15">
        <v>65258</v>
      </c>
      <c r="EG9" s="15">
        <v>0</v>
      </c>
      <c r="EH9" s="15">
        <v>0</v>
      </c>
      <c r="EI9" s="15">
        <v>0</v>
      </c>
      <c r="EJ9" s="15">
        <v>0</v>
      </c>
      <c r="EK9" s="15">
        <v>0</v>
      </c>
      <c r="EL9" s="15">
        <v>0</v>
      </c>
      <c r="EM9" s="15">
        <v>0</v>
      </c>
      <c r="EN9" s="15">
        <v>0</v>
      </c>
      <c r="EO9" s="15">
        <v>0</v>
      </c>
      <c r="EP9" s="15">
        <v>0</v>
      </c>
      <c r="EQ9" s="15">
        <v>0</v>
      </c>
      <c r="ER9" s="15">
        <v>0</v>
      </c>
      <c r="ES9" s="15">
        <v>0</v>
      </c>
      <c r="ET9" s="15">
        <v>0</v>
      </c>
      <c r="EU9" s="15">
        <v>0</v>
      </c>
      <c r="EV9" s="15">
        <v>0</v>
      </c>
      <c r="EW9" s="15">
        <v>0</v>
      </c>
      <c r="EX9" s="15">
        <v>0</v>
      </c>
    </row>
    <row r="10" spans="1:154" ht="18" x14ac:dyDescent="0.25">
      <c r="A10" s="18">
        <v>2</v>
      </c>
      <c r="B10" s="19" t="s">
        <v>35</v>
      </c>
      <c r="C10" s="20">
        <f t="shared" si="0"/>
        <v>93</v>
      </c>
      <c r="D10" s="20">
        <f t="shared" si="0"/>
        <v>111825.93999999999</v>
      </c>
      <c r="E10" s="20">
        <f t="shared" si="0"/>
        <v>93</v>
      </c>
      <c r="F10" s="20">
        <f t="shared" si="0"/>
        <v>111825.93999999999</v>
      </c>
      <c r="G10" s="20">
        <f t="shared" si="0"/>
        <v>92</v>
      </c>
      <c r="H10" s="20">
        <f t="shared" si="0"/>
        <v>111125.93999999999</v>
      </c>
      <c r="I10" s="20">
        <f t="shared" si="0"/>
        <v>0</v>
      </c>
      <c r="J10" s="20">
        <f t="shared" si="0"/>
        <v>0</v>
      </c>
      <c r="K10" s="21">
        <v>20</v>
      </c>
      <c r="L10" s="21">
        <v>48544.11</v>
      </c>
      <c r="M10" s="21">
        <v>20</v>
      </c>
      <c r="N10" s="21">
        <v>48544.11</v>
      </c>
      <c r="O10" s="21">
        <v>20</v>
      </c>
      <c r="P10" s="21">
        <v>48544.11</v>
      </c>
      <c r="Q10" s="21"/>
      <c r="R10" s="21"/>
      <c r="S10" s="21">
        <v>23</v>
      </c>
      <c r="T10" s="21">
        <v>22037.1</v>
      </c>
      <c r="U10" s="21">
        <v>23</v>
      </c>
      <c r="V10" s="21">
        <v>22037.1</v>
      </c>
      <c r="W10" s="21">
        <v>23</v>
      </c>
      <c r="X10" s="21">
        <v>22037.1</v>
      </c>
      <c r="Y10" s="21"/>
      <c r="Z10" s="21"/>
      <c r="AA10" s="21">
        <v>33</v>
      </c>
      <c r="AB10" s="21">
        <v>21434.12</v>
      </c>
      <c r="AC10" s="21">
        <v>33</v>
      </c>
      <c r="AD10" s="21">
        <v>21434.12</v>
      </c>
      <c r="AE10" s="21">
        <v>33</v>
      </c>
      <c r="AF10" s="21">
        <v>21434.12</v>
      </c>
      <c r="AG10" s="21"/>
      <c r="AH10" s="21"/>
      <c r="AI10" s="21">
        <v>1</v>
      </c>
      <c r="AJ10" s="21">
        <v>700</v>
      </c>
      <c r="AK10" s="21">
        <v>1</v>
      </c>
      <c r="AL10" s="21">
        <v>700</v>
      </c>
      <c r="AM10" s="21"/>
      <c r="AN10" s="21"/>
      <c r="AO10" s="21"/>
      <c r="AP10" s="21"/>
      <c r="AQ10" s="21"/>
      <c r="AR10" s="21"/>
      <c r="AS10" s="21"/>
      <c r="AT10" s="21"/>
      <c r="AU10" s="21">
        <v>0</v>
      </c>
      <c r="AV10" s="21">
        <v>0</v>
      </c>
      <c r="AW10" s="21"/>
      <c r="AX10" s="21"/>
      <c r="AY10" s="21"/>
      <c r="AZ10" s="21"/>
      <c r="BA10" s="21"/>
      <c r="BB10" s="21"/>
      <c r="BC10" s="21">
        <v>0</v>
      </c>
      <c r="BD10" s="21">
        <v>0</v>
      </c>
      <c r="BE10" s="21"/>
      <c r="BF10" s="21"/>
      <c r="BG10" s="21">
        <v>2</v>
      </c>
      <c r="BH10" s="21">
        <v>13648.61</v>
      </c>
      <c r="BI10" s="21">
        <v>2</v>
      </c>
      <c r="BJ10" s="21">
        <v>13648.61</v>
      </c>
      <c r="BK10" s="21">
        <v>2</v>
      </c>
      <c r="BL10" s="21">
        <v>13648.61</v>
      </c>
      <c r="BM10" s="21"/>
      <c r="BN10" s="21"/>
      <c r="BO10" s="21">
        <v>2</v>
      </c>
      <c r="BP10" s="22">
        <v>50</v>
      </c>
      <c r="BQ10" s="21">
        <v>2</v>
      </c>
      <c r="BR10" s="21">
        <v>50</v>
      </c>
      <c r="BS10" s="21">
        <v>2</v>
      </c>
      <c r="BT10" s="21">
        <v>50</v>
      </c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>
        <v>11</v>
      </c>
      <c r="DT10" s="21">
        <v>4100</v>
      </c>
      <c r="DU10" s="21">
        <v>11</v>
      </c>
      <c r="DV10" s="21">
        <v>4100</v>
      </c>
      <c r="DW10" s="21">
        <v>11</v>
      </c>
      <c r="DX10" s="21">
        <v>4100</v>
      </c>
      <c r="DY10" s="21"/>
      <c r="DZ10" s="21"/>
      <c r="EA10" s="21">
        <v>1</v>
      </c>
      <c r="EB10" s="21">
        <v>1312</v>
      </c>
      <c r="EC10" s="21">
        <v>1</v>
      </c>
      <c r="ED10" s="21">
        <v>1312</v>
      </c>
      <c r="EE10" s="21">
        <v>1</v>
      </c>
      <c r="EF10" s="21">
        <v>1312</v>
      </c>
      <c r="EG10" s="21"/>
      <c r="EH10" s="21"/>
      <c r="EI10" s="25"/>
      <c r="EJ10" s="25"/>
      <c r="EK10" s="25"/>
      <c r="EL10" s="25"/>
      <c r="EM10" s="25">
        <v>0</v>
      </c>
      <c r="EN10" s="25">
        <v>0</v>
      </c>
      <c r="EO10" s="25"/>
      <c r="EP10" s="25"/>
      <c r="EQ10" s="25"/>
      <c r="ER10" s="25"/>
      <c r="ES10" s="25"/>
      <c r="ET10" s="25"/>
      <c r="EU10" s="25">
        <v>0</v>
      </c>
      <c r="EV10" s="27">
        <v>0</v>
      </c>
      <c r="EW10" s="27"/>
      <c r="EX10" s="27"/>
    </row>
    <row r="11" spans="1:154" ht="18" x14ac:dyDescent="0.25">
      <c r="A11" s="18">
        <v>3</v>
      </c>
      <c r="B11" s="28" t="s">
        <v>36</v>
      </c>
      <c r="C11" s="20">
        <f t="shared" si="0"/>
        <v>179</v>
      </c>
      <c r="D11" s="20">
        <f t="shared" si="0"/>
        <v>536710.22</v>
      </c>
      <c r="E11" s="20">
        <f t="shared" si="0"/>
        <v>176</v>
      </c>
      <c r="F11" s="20">
        <f t="shared" si="0"/>
        <v>531717.42000000004</v>
      </c>
      <c r="G11" s="20">
        <f t="shared" si="0"/>
        <v>176</v>
      </c>
      <c r="H11" s="20">
        <f t="shared" si="0"/>
        <v>531717</v>
      </c>
      <c r="I11" s="20">
        <f t="shared" si="0"/>
        <v>0</v>
      </c>
      <c r="J11" s="20">
        <f t="shared" si="0"/>
        <v>0</v>
      </c>
      <c r="K11" s="21">
        <v>46</v>
      </c>
      <c r="L11" s="21">
        <v>171029.42</v>
      </c>
      <c r="M11" s="21">
        <v>46</v>
      </c>
      <c r="N11" s="21">
        <v>171029.42</v>
      </c>
      <c r="O11" s="21">
        <v>46</v>
      </c>
      <c r="P11" s="21">
        <v>171029</v>
      </c>
      <c r="Q11" s="21">
        <v>0</v>
      </c>
      <c r="R11" s="21">
        <v>0</v>
      </c>
      <c r="S11" s="21">
        <v>74</v>
      </c>
      <c r="T11" s="21">
        <v>269971.3</v>
      </c>
      <c r="U11" s="21">
        <v>72</v>
      </c>
      <c r="V11" s="21">
        <v>266282.5</v>
      </c>
      <c r="W11" s="21">
        <v>72</v>
      </c>
      <c r="X11" s="21">
        <v>266283</v>
      </c>
      <c r="Y11" s="21">
        <v>0</v>
      </c>
      <c r="Z11" s="21">
        <v>0</v>
      </c>
      <c r="AA11" s="21">
        <v>22</v>
      </c>
      <c r="AB11" s="21">
        <v>36402.25</v>
      </c>
      <c r="AC11" s="21">
        <v>21</v>
      </c>
      <c r="AD11" s="21">
        <v>35098.25</v>
      </c>
      <c r="AE11" s="21">
        <v>21</v>
      </c>
      <c r="AF11" s="21">
        <v>35098</v>
      </c>
      <c r="AG11" s="21">
        <v>0</v>
      </c>
      <c r="AH11" s="21">
        <v>0</v>
      </c>
      <c r="AI11" s="21">
        <v>3</v>
      </c>
      <c r="AJ11" s="21">
        <v>2630</v>
      </c>
      <c r="AK11" s="21">
        <v>3</v>
      </c>
      <c r="AL11" s="21">
        <v>2630</v>
      </c>
      <c r="AM11" s="21">
        <v>3</v>
      </c>
      <c r="AN11" s="21">
        <v>2630</v>
      </c>
      <c r="AO11" s="21">
        <v>0</v>
      </c>
      <c r="AP11" s="21">
        <v>0</v>
      </c>
      <c r="AQ11" s="21">
        <v>0</v>
      </c>
      <c r="AR11" s="21">
        <v>0</v>
      </c>
      <c r="AS11" s="21">
        <v>0</v>
      </c>
      <c r="AT11" s="21">
        <v>0</v>
      </c>
      <c r="AU11" s="21">
        <v>0</v>
      </c>
      <c r="AV11" s="21">
        <v>0</v>
      </c>
      <c r="AW11" s="21">
        <v>0</v>
      </c>
      <c r="AX11" s="21">
        <v>0</v>
      </c>
      <c r="AY11" s="21">
        <v>1</v>
      </c>
      <c r="AZ11" s="21">
        <v>200</v>
      </c>
      <c r="BA11" s="21">
        <v>1</v>
      </c>
      <c r="BB11" s="21">
        <v>200</v>
      </c>
      <c r="BC11" s="21">
        <v>1</v>
      </c>
      <c r="BD11" s="21">
        <v>200</v>
      </c>
      <c r="BE11" s="21">
        <v>0</v>
      </c>
      <c r="BF11" s="21">
        <v>0</v>
      </c>
      <c r="BG11" s="21">
        <v>4</v>
      </c>
      <c r="BH11" s="21">
        <v>20321.25</v>
      </c>
      <c r="BI11" s="21">
        <v>4</v>
      </c>
      <c r="BJ11" s="21">
        <v>20321.25</v>
      </c>
      <c r="BK11" s="21">
        <v>4</v>
      </c>
      <c r="BL11" s="21">
        <v>20321</v>
      </c>
      <c r="BM11" s="21">
        <v>0</v>
      </c>
      <c r="BN11" s="21">
        <v>0</v>
      </c>
      <c r="BO11" s="21">
        <v>6</v>
      </c>
      <c r="BP11" s="22">
        <v>4700</v>
      </c>
      <c r="BQ11" s="21">
        <v>6</v>
      </c>
      <c r="BR11" s="21">
        <v>4700</v>
      </c>
      <c r="BS11" s="21">
        <v>6</v>
      </c>
      <c r="BT11" s="21">
        <v>4700</v>
      </c>
      <c r="BU11" s="21">
        <v>0</v>
      </c>
      <c r="BV11" s="21">
        <v>0</v>
      </c>
      <c r="BW11" s="21">
        <v>0</v>
      </c>
      <c r="BX11" s="21">
        <v>0</v>
      </c>
      <c r="BY11" s="25">
        <v>0</v>
      </c>
      <c r="BZ11" s="25">
        <v>0</v>
      </c>
      <c r="CA11" s="25">
        <v>0</v>
      </c>
      <c r="CB11" s="25">
        <v>0</v>
      </c>
      <c r="CC11" s="25">
        <v>0</v>
      </c>
      <c r="CD11" s="25">
        <v>0</v>
      </c>
      <c r="CE11" s="25">
        <v>0</v>
      </c>
      <c r="CF11" s="25">
        <v>0</v>
      </c>
      <c r="CG11" s="25">
        <v>0</v>
      </c>
      <c r="CH11" s="25">
        <v>0</v>
      </c>
      <c r="CI11" s="25">
        <v>0</v>
      </c>
      <c r="CJ11" s="25">
        <v>0</v>
      </c>
      <c r="CK11" s="25">
        <v>0</v>
      </c>
      <c r="CL11" s="25">
        <v>0</v>
      </c>
      <c r="CM11" s="25">
        <v>0</v>
      </c>
      <c r="CN11" s="25">
        <v>0</v>
      </c>
      <c r="CO11" s="25">
        <v>0</v>
      </c>
      <c r="CP11" s="25">
        <v>0</v>
      </c>
      <c r="CQ11" s="25">
        <v>0</v>
      </c>
      <c r="CR11" s="25">
        <v>0</v>
      </c>
      <c r="CS11" s="25">
        <v>0</v>
      </c>
      <c r="CT11" s="25">
        <v>0</v>
      </c>
      <c r="CU11" s="25">
        <v>0</v>
      </c>
      <c r="CV11" s="25">
        <v>0</v>
      </c>
      <c r="CW11" s="25">
        <v>0</v>
      </c>
      <c r="CX11" s="25">
        <v>0</v>
      </c>
      <c r="CY11" s="25">
        <v>0</v>
      </c>
      <c r="CZ11" s="25">
        <v>0</v>
      </c>
      <c r="DA11" s="25">
        <v>0</v>
      </c>
      <c r="DB11" s="25">
        <v>0</v>
      </c>
      <c r="DC11" s="25">
        <v>0</v>
      </c>
      <c r="DD11" s="25">
        <v>0</v>
      </c>
      <c r="DE11" s="25">
        <v>0</v>
      </c>
      <c r="DF11" s="25">
        <v>0</v>
      </c>
      <c r="DG11" s="25">
        <v>0</v>
      </c>
      <c r="DH11" s="25">
        <v>0</v>
      </c>
      <c r="DI11" s="25">
        <v>0</v>
      </c>
      <c r="DJ11" s="25">
        <v>0</v>
      </c>
      <c r="DK11" s="25">
        <v>0</v>
      </c>
      <c r="DL11" s="25">
        <v>0</v>
      </c>
      <c r="DM11" s="25">
        <v>0</v>
      </c>
      <c r="DN11" s="25">
        <v>0</v>
      </c>
      <c r="DO11" s="25">
        <v>0</v>
      </c>
      <c r="DP11" s="25">
        <v>0</v>
      </c>
      <c r="DQ11" s="25">
        <v>0</v>
      </c>
      <c r="DR11" s="25">
        <v>0</v>
      </c>
      <c r="DS11" s="25">
        <v>19</v>
      </c>
      <c r="DT11" s="25">
        <v>28111</v>
      </c>
      <c r="DU11" s="25">
        <v>19</v>
      </c>
      <c r="DV11" s="25">
        <v>28111</v>
      </c>
      <c r="DW11" s="25">
        <v>19</v>
      </c>
      <c r="DX11" s="25">
        <v>28111</v>
      </c>
      <c r="DY11" s="25">
        <v>0</v>
      </c>
      <c r="DZ11" s="25">
        <v>0</v>
      </c>
      <c r="EA11" s="25">
        <v>4</v>
      </c>
      <c r="EB11" s="25">
        <v>3345</v>
      </c>
      <c r="EC11" s="25">
        <v>4</v>
      </c>
      <c r="ED11" s="25">
        <v>3345</v>
      </c>
      <c r="EE11" s="25">
        <v>4</v>
      </c>
      <c r="EF11" s="25">
        <v>3345</v>
      </c>
      <c r="EG11" s="25">
        <v>0</v>
      </c>
      <c r="EH11" s="25">
        <v>0</v>
      </c>
      <c r="EI11" s="25">
        <v>0</v>
      </c>
      <c r="EJ11" s="25">
        <v>0</v>
      </c>
      <c r="EK11" s="25">
        <v>0</v>
      </c>
      <c r="EL11" s="25">
        <v>0</v>
      </c>
      <c r="EM11" s="25">
        <v>0</v>
      </c>
      <c r="EN11" s="25">
        <v>0</v>
      </c>
      <c r="EO11" s="25">
        <v>0</v>
      </c>
      <c r="EP11" s="25">
        <v>0</v>
      </c>
      <c r="EQ11" s="25">
        <v>0</v>
      </c>
      <c r="ER11" s="25">
        <v>0</v>
      </c>
      <c r="ES11" s="25">
        <v>0</v>
      </c>
      <c r="ET11" s="25">
        <v>0</v>
      </c>
      <c r="EU11" s="25">
        <v>0</v>
      </c>
      <c r="EV11" s="27">
        <v>0</v>
      </c>
      <c r="EW11" s="27">
        <v>0</v>
      </c>
      <c r="EX11" s="27">
        <v>0</v>
      </c>
    </row>
    <row r="12" spans="1:154" ht="18" x14ac:dyDescent="0.25">
      <c r="A12" s="18">
        <v>4</v>
      </c>
      <c r="B12" s="28" t="s">
        <v>37</v>
      </c>
      <c r="C12" s="20">
        <f t="shared" si="0"/>
        <v>464</v>
      </c>
      <c r="D12" s="20">
        <f t="shared" si="0"/>
        <v>1180140.9100000001</v>
      </c>
      <c r="E12" s="20">
        <f t="shared" si="0"/>
        <v>435</v>
      </c>
      <c r="F12" s="20">
        <f t="shared" si="0"/>
        <v>1114218.1100000001</v>
      </c>
      <c r="G12" s="20">
        <f t="shared" si="0"/>
        <v>431</v>
      </c>
      <c r="H12" s="20">
        <f t="shared" si="0"/>
        <v>1103052.1100000001</v>
      </c>
      <c r="I12" s="20">
        <f t="shared" si="0"/>
        <v>4</v>
      </c>
      <c r="J12" s="20">
        <f t="shared" si="0"/>
        <v>11166</v>
      </c>
      <c r="K12" s="29">
        <v>100</v>
      </c>
      <c r="L12" s="29">
        <v>403233.97</v>
      </c>
      <c r="M12" s="29">
        <v>90</v>
      </c>
      <c r="N12" s="29">
        <v>374511.12</v>
      </c>
      <c r="O12" s="29">
        <v>89</v>
      </c>
      <c r="P12" s="29">
        <v>367515.12</v>
      </c>
      <c r="Q12" s="29">
        <v>1</v>
      </c>
      <c r="R12" s="29">
        <v>6996</v>
      </c>
      <c r="S12" s="29">
        <v>52</v>
      </c>
      <c r="T12" s="29">
        <v>152008.07</v>
      </c>
      <c r="U12" s="29">
        <v>47</v>
      </c>
      <c r="V12" s="29">
        <v>141086.12</v>
      </c>
      <c r="W12" s="29">
        <v>47</v>
      </c>
      <c r="X12" s="29">
        <v>141086.12</v>
      </c>
      <c r="Y12" s="29">
        <v>0</v>
      </c>
      <c r="Z12" s="29">
        <v>0</v>
      </c>
      <c r="AA12" s="29">
        <v>157</v>
      </c>
      <c r="AB12" s="29">
        <v>414484.25</v>
      </c>
      <c r="AC12" s="29">
        <v>153</v>
      </c>
      <c r="AD12" s="29">
        <v>397896.25</v>
      </c>
      <c r="AE12" s="29">
        <v>153</v>
      </c>
      <c r="AF12" s="29">
        <v>397896.25</v>
      </c>
      <c r="AG12" s="29">
        <v>0</v>
      </c>
      <c r="AH12" s="29">
        <v>0</v>
      </c>
      <c r="AI12" s="29">
        <v>50</v>
      </c>
      <c r="AJ12" s="21">
        <v>72951.3</v>
      </c>
      <c r="AK12" s="29">
        <v>47</v>
      </c>
      <c r="AL12" s="21">
        <v>64731.3</v>
      </c>
      <c r="AM12" s="21">
        <v>44</v>
      </c>
      <c r="AN12" s="21">
        <v>60561.3</v>
      </c>
      <c r="AO12" s="21">
        <v>3</v>
      </c>
      <c r="AP12" s="21">
        <v>4170</v>
      </c>
      <c r="AQ12" s="29">
        <v>6</v>
      </c>
      <c r="AR12" s="21">
        <v>7998.12</v>
      </c>
      <c r="AS12" s="21">
        <v>6</v>
      </c>
      <c r="AT12" s="21">
        <v>7998.12</v>
      </c>
      <c r="AU12" s="21">
        <v>6</v>
      </c>
      <c r="AV12" s="21">
        <v>7998.12</v>
      </c>
      <c r="AW12" s="21">
        <v>0</v>
      </c>
      <c r="AX12" s="21">
        <v>0</v>
      </c>
      <c r="AY12" s="21">
        <v>1</v>
      </c>
      <c r="AZ12" s="21">
        <v>23625</v>
      </c>
      <c r="BA12" s="21">
        <v>1</v>
      </c>
      <c r="BB12" s="21">
        <v>23625</v>
      </c>
      <c r="BC12" s="21">
        <v>1</v>
      </c>
      <c r="BD12" s="21">
        <v>23625</v>
      </c>
      <c r="BE12" s="21">
        <v>0</v>
      </c>
      <c r="BF12" s="21">
        <v>0</v>
      </c>
      <c r="BG12" s="21">
        <v>5</v>
      </c>
      <c r="BH12" s="21">
        <v>18436</v>
      </c>
      <c r="BI12" s="21">
        <v>5</v>
      </c>
      <c r="BJ12" s="21">
        <v>18436</v>
      </c>
      <c r="BK12" s="21">
        <v>5</v>
      </c>
      <c r="BL12" s="21">
        <v>18436</v>
      </c>
      <c r="BM12" s="21">
        <v>0</v>
      </c>
      <c r="BN12" s="21">
        <v>0</v>
      </c>
      <c r="BO12" s="21">
        <v>1</v>
      </c>
      <c r="BP12" s="22">
        <v>100</v>
      </c>
      <c r="BQ12" s="21">
        <v>1</v>
      </c>
      <c r="BR12" s="21">
        <v>100</v>
      </c>
      <c r="BS12" s="21">
        <v>1</v>
      </c>
      <c r="BT12" s="21">
        <v>100</v>
      </c>
      <c r="BU12" s="21">
        <v>0</v>
      </c>
      <c r="BV12" s="21">
        <v>0</v>
      </c>
      <c r="BW12" s="29">
        <v>0</v>
      </c>
      <c r="BX12" s="21">
        <v>0</v>
      </c>
      <c r="BY12" s="25">
        <v>0</v>
      </c>
      <c r="BZ12" s="25">
        <v>0</v>
      </c>
      <c r="CA12" s="25">
        <v>0</v>
      </c>
      <c r="CB12" s="25">
        <v>0</v>
      </c>
      <c r="CC12" s="25">
        <v>0</v>
      </c>
      <c r="CD12" s="25">
        <v>0</v>
      </c>
      <c r="CE12" s="25">
        <v>0</v>
      </c>
      <c r="CF12" s="25">
        <v>0</v>
      </c>
      <c r="CG12" s="25">
        <v>0</v>
      </c>
      <c r="CH12" s="25">
        <v>0</v>
      </c>
      <c r="CI12" s="25">
        <v>0</v>
      </c>
      <c r="CJ12" s="25">
        <v>0</v>
      </c>
      <c r="CK12" s="25">
        <v>0</v>
      </c>
      <c r="CL12" s="25">
        <v>0</v>
      </c>
      <c r="CM12" s="25">
        <v>0</v>
      </c>
      <c r="CN12" s="25">
        <v>0</v>
      </c>
      <c r="CO12" s="25">
        <v>0</v>
      </c>
      <c r="CP12" s="25">
        <v>0</v>
      </c>
      <c r="CQ12" s="25">
        <v>0</v>
      </c>
      <c r="CR12" s="25">
        <v>0</v>
      </c>
      <c r="CS12" s="25">
        <v>0</v>
      </c>
      <c r="CT12" s="25">
        <v>0</v>
      </c>
      <c r="CU12" s="25">
        <v>0</v>
      </c>
      <c r="CV12" s="25">
        <v>0</v>
      </c>
      <c r="CW12" s="25">
        <v>0</v>
      </c>
      <c r="CX12" s="25">
        <v>0</v>
      </c>
      <c r="CY12" s="25">
        <v>0</v>
      </c>
      <c r="CZ12" s="25">
        <v>0</v>
      </c>
      <c r="DA12" s="25">
        <v>0</v>
      </c>
      <c r="DB12" s="25">
        <v>0</v>
      </c>
      <c r="DC12" s="30">
        <v>0</v>
      </c>
      <c r="DD12" s="25">
        <v>0</v>
      </c>
      <c r="DE12" s="25">
        <v>0</v>
      </c>
      <c r="DF12" s="25">
        <v>0</v>
      </c>
      <c r="DG12" s="25">
        <v>0</v>
      </c>
      <c r="DH12" s="25">
        <v>0</v>
      </c>
      <c r="DI12" s="25">
        <v>0</v>
      </c>
      <c r="DJ12" s="25">
        <v>0</v>
      </c>
      <c r="DK12" s="25">
        <v>0</v>
      </c>
      <c r="DL12" s="25">
        <v>0</v>
      </c>
      <c r="DM12" s="25">
        <v>0</v>
      </c>
      <c r="DN12" s="25">
        <v>0</v>
      </c>
      <c r="DO12" s="25">
        <v>0</v>
      </c>
      <c r="DP12" s="25">
        <v>0</v>
      </c>
      <c r="DQ12" s="25">
        <v>0</v>
      </c>
      <c r="DR12" s="25">
        <v>0</v>
      </c>
      <c r="DS12" s="26">
        <v>88</v>
      </c>
      <c r="DT12" s="26">
        <v>85880.4</v>
      </c>
      <c r="DU12" s="26">
        <v>82</v>
      </c>
      <c r="DV12" s="26">
        <v>84510.399999999994</v>
      </c>
      <c r="DW12" s="26">
        <v>82</v>
      </c>
      <c r="DX12" s="26">
        <v>84510.399999999994</v>
      </c>
      <c r="DY12" s="26">
        <v>0</v>
      </c>
      <c r="DZ12" s="26">
        <v>0</v>
      </c>
      <c r="EA12" s="25">
        <v>4</v>
      </c>
      <c r="EB12" s="25">
        <v>1423.8</v>
      </c>
      <c r="EC12" s="25">
        <v>3</v>
      </c>
      <c r="ED12" s="25">
        <v>1323.8</v>
      </c>
      <c r="EE12" s="25">
        <v>3</v>
      </c>
      <c r="EF12" s="25">
        <v>1323.8</v>
      </c>
      <c r="EG12" s="25">
        <v>0</v>
      </c>
      <c r="EH12" s="25">
        <v>0</v>
      </c>
      <c r="EI12" s="30">
        <v>0</v>
      </c>
      <c r="EJ12" s="25">
        <v>0</v>
      </c>
      <c r="EK12" s="25">
        <v>0</v>
      </c>
      <c r="EL12" s="25">
        <v>0</v>
      </c>
      <c r="EM12" s="25">
        <v>0</v>
      </c>
      <c r="EN12" s="25">
        <v>0</v>
      </c>
      <c r="EO12" s="25">
        <v>0</v>
      </c>
      <c r="EP12" s="25">
        <v>0</v>
      </c>
      <c r="EQ12" s="25">
        <v>0</v>
      </c>
      <c r="ER12" s="25">
        <v>0</v>
      </c>
      <c r="ES12" s="25">
        <v>0</v>
      </c>
      <c r="ET12" s="25">
        <v>0</v>
      </c>
      <c r="EU12" s="25">
        <v>0</v>
      </c>
      <c r="EV12" s="27">
        <v>0</v>
      </c>
      <c r="EW12" s="27">
        <v>0</v>
      </c>
      <c r="EX12" s="27">
        <v>0</v>
      </c>
    </row>
    <row r="13" spans="1:154" ht="18" x14ac:dyDescent="0.25">
      <c r="A13" s="18">
        <v>5</v>
      </c>
      <c r="B13" s="19" t="s">
        <v>38</v>
      </c>
      <c r="C13" s="20">
        <f t="shared" si="0"/>
        <v>288</v>
      </c>
      <c r="D13" s="20">
        <f t="shared" si="0"/>
        <v>1120941.1600000001</v>
      </c>
      <c r="E13" s="20">
        <f t="shared" si="0"/>
        <v>279</v>
      </c>
      <c r="F13" s="20">
        <f t="shared" si="0"/>
        <v>1099965.5900000001</v>
      </c>
      <c r="G13" s="20">
        <f t="shared" si="0"/>
        <v>279</v>
      </c>
      <c r="H13" s="20">
        <f t="shared" si="0"/>
        <v>1099965.5900000001</v>
      </c>
      <c r="I13" s="20">
        <f t="shared" si="0"/>
        <v>0</v>
      </c>
      <c r="J13" s="20">
        <f t="shared" si="0"/>
        <v>0</v>
      </c>
      <c r="K13" s="31">
        <v>39</v>
      </c>
      <c r="L13" s="31">
        <v>247064.86</v>
      </c>
      <c r="M13" s="31">
        <v>38</v>
      </c>
      <c r="N13" s="31">
        <v>245164.86</v>
      </c>
      <c r="O13" s="31">
        <v>38</v>
      </c>
      <c r="P13" s="31">
        <v>245164.86</v>
      </c>
      <c r="Q13" s="31">
        <v>0</v>
      </c>
      <c r="R13" s="31">
        <v>0</v>
      </c>
      <c r="S13" s="31">
        <v>10</v>
      </c>
      <c r="T13" s="31">
        <v>44236.82</v>
      </c>
      <c r="U13" s="31">
        <v>10</v>
      </c>
      <c r="V13" s="31">
        <v>44236.82</v>
      </c>
      <c r="W13" s="31">
        <v>10</v>
      </c>
      <c r="X13" s="31">
        <v>44236.82</v>
      </c>
      <c r="Y13" s="31">
        <v>0</v>
      </c>
      <c r="Z13" s="31">
        <v>0</v>
      </c>
      <c r="AA13" s="31">
        <v>62</v>
      </c>
      <c r="AB13" s="32">
        <v>234051.03</v>
      </c>
      <c r="AC13" s="31">
        <v>57</v>
      </c>
      <c r="AD13" s="31">
        <v>221559.53</v>
      </c>
      <c r="AE13" s="31">
        <v>57</v>
      </c>
      <c r="AF13" s="31">
        <v>221559.53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2</v>
      </c>
      <c r="AR13" s="31">
        <v>34616</v>
      </c>
      <c r="AS13" s="31">
        <v>2</v>
      </c>
      <c r="AT13" s="31">
        <v>34616</v>
      </c>
      <c r="AU13" s="31">
        <v>2</v>
      </c>
      <c r="AV13" s="31">
        <v>34616</v>
      </c>
      <c r="AW13" s="31">
        <v>0</v>
      </c>
      <c r="AX13" s="31">
        <v>0</v>
      </c>
      <c r="AY13" s="31">
        <v>3</v>
      </c>
      <c r="AZ13" s="31">
        <v>100209.5</v>
      </c>
      <c r="BA13" s="31">
        <v>3</v>
      </c>
      <c r="BB13" s="31">
        <v>100209.5</v>
      </c>
      <c r="BC13" s="31">
        <v>3</v>
      </c>
      <c r="BD13" s="31">
        <v>100209.5</v>
      </c>
      <c r="BE13" s="31">
        <v>0</v>
      </c>
      <c r="BF13" s="31">
        <v>0</v>
      </c>
      <c r="BG13" s="31">
        <v>7</v>
      </c>
      <c r="BH13" s="31">
        <v>16538.93</v>
      </c>
      <c r="BI13" s="31">
        <v>7</v>
      </c>
      <c r="BJ13" s="31">
        <v>16538.93</v>
      </c>
      <c r="BK13" s="31">
        <v>7</v>
      </c>
      <c r="BL13" s="31">
        <v>16538.93</v>
      </c>
      <c r="BM13" s="31">
        <v>0</v>
      </c>
      <c r="BN13" s="31">
        <v>0</v>
      </c>
      <c r="BO13" s="31">
        <v>1</v>
      </c>
      <c r="BP13" s="31">
        <v>3021.27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0</v>
      </c>
      <c r="CA13" s="31">
        <v>0</v>
      </c>
      <c r="CB13" s="31">
        <v>0</v>
      </c>
      <c r="CC13" s="31">
        <v>0</v>
      </c>
      <c r="CD13" s="31">
        <v>0</v>
      </c>
      <c r="CE13" s="33">
        <v>0</v>
      </c>
      <c r="CF13" s="33">
        <v>0</v>
      </c>
      <c r="CG13" s="33">
        <v>0</v>
      </c>
      <c r="CH13" s="33">
        <v>0</v>
      </c>
      <c r="CI13" s="33">
        <v>0</v>
      </c>
      <c r="CJ13" s="33">
        <v>0</v>
      </c>
      <c r="CK13" s="33">
        <v>0</v>
      </c>
      <c r="CL13" s="33">
        <v>0</v>
      </c>
      <c r="CM13" s="33">
        <v>0</v>
      </c>
      <c r="CN13" s="33">
        <v>0</v>
      </c>
      <c r="CO13" s="33">
        <v>0</v>
      </c>
      <c r="CP13" s="33">
        <v>0</v>
      </c>
      <c r="CQ13" s="33">
        <v>0</v>
      </c>
      <c r="CR13" s="33">
        <v>0</v>
      </c>
      <c r="CS13" s="33">
        <v>0</v>
      </c>
      <c r="CT13" s="33">
        <v>0</v>
      </c>
      <c r="CU13" s="33">
        <v>0</v>
      </c>
      <c r="CV13" s="33">
        <v>0</v>
      </c>
      <c r="CW13" s="33">
        <v>0</v>
      </c>
      <c r="CX13" s="33">
        <v>0</v>
      </c>
      <c r="CY13" s="33">
        <v>0</v>
      </c>
      <c r="CZ13" s="33">
        <v>0</v>
      </c>
      <c r="DA13" s="33">
        <v>0</v>
      </c>
      <c r="DB13" s="33">
        <v>0</v>
      </c>
      <c r="DC13" s="33">
        <v>0</v>
      </c>
      <c r="DD13" s="33">
        <v>0</v>
      </c>
      <c r="DE13" s="33">
        <v>0</v>
      </c>
      <c r="DF13" s="33">
        <v>0</v>
      </c>
      <c r="DG13" s="33">
        <v>0</v>
      </c>
      <c r="DH13" s="33">
        <v>0</v>
      </c>
      <c r="DI13" s="33">
        <v>0</v>
      </c>
      <c r="DJ13" s="33">
        <v>0</v>
      </c>
      <c r="DK13" s="33">
        <v>0</v>
      </c>
      <c r="DL13" s="33">
        <v>0</v>
      </c>
      <c r="DM13" s="33">
        <v>0</v>
      </c>
      <c r="DN13" s="33">
        <v>0</v>
      </c>
      <c r="DO13" s="33">
        <v>0</v>
      </c>
      <c r="DP13" s="33">
        <v>0</v>
      </c>
      <c r="DQ13" s="33">
        <v>0</v>
      </c>
      <c r="DR13" s="33">
        <v>0</v>
      </c>
      <c r="DS13" s="31">
        <v>64</v>
      </c>
      <c r="DT13" s="31">
        <v>285990.7</v>
      </c>
      <c r="DU13" s="31">
        <v>62</v>
      </c>
      <c r="DV13" s="31">
        <v>282427.90000000002</v>
      </c>
      <c r="DW13" s="31">
        <v>62</v>
      </c>
      <c r="DX13" s="31">
        <v>282427.90000000002</v>
      </c>
      <c r="DY13" s="31">
        <v>0</v>
      </c>
      <c r="DZ13" s="31">
        <v>0</v>
      </c>
      <c r="EA13" s="31">
        <v>100</v>
      </c>
      <c r="EB13" s="31">
        <v>155212.04999999999</v>
      </c>
      <c r="EC13" s="31">
        <v>100</v>
      </c>
      <c r="ED13" s="31">
        <v>155212.04999999999</v>
      </c>
      <c r="EE13" s="31">
        <v>100</v>
      </c>
      <c r="EF13" s="31">
        <v>155212.04999999999</v>
      </c>
      <c r="EG13" s="31">
        <v>0</v>
      </c>
      <c r="EH13" s="31">
        <v>0</v>
      </c>
      <c r="EI13" s="33">
        <v>0</v>
      </c>
      <c r="EJ13" s="33">
        <v>0</v>
      </c>
      <c r="EK13" s="33">
        <v>0</v>
      </c>
      <c r="EL13" s="33">
        <v>0</v>
      </c>
      <c r="EM13" s="33">
        <v>0</v>
      </c>
      <c r="EN13" s="33">
        <v>0</v>
      </c>
      <c r="EO13" s="33">
        <v>0</v>
      </c>
      <c r="EP13" s="33">
        <v>0</v>
      </c>
      <c r="EQ13" s="31">
        <v>0</v>
      </c>
      <c r="ER13" s="31">
        <v>0</v>
      </c>
      <c r="ES13" s="31">
        <v>0</v>
      </c>
      <c r="ET13" s="31">
        <v>0</v>
      </c>
      <c r="EU13" s="31">
        <v>0</v>
      </c>
      <c r="EV13" s="27">
        <v>0</v>
      </c>
      <c r="EW13" s="27">
        <v>0</v>
      </c>
      <c r="EX13" s="27">
        <v>0</v>
      </c>
    </row>
    <row r="14" spans="1:154" ht="18" x14ac:dyDescent="0.25">
      <c r="A14" s="18">
        <v>6</v>
      </c>
      <c r="B14" s="28" t="s">
        <v>39</v>
      </c>
      <c r="C14" s="20">
        <f t="shared" si="0"/>
        <v>489</v>
      </c>
      <c r="D14" s="20">
        <f t="shared" si="0"/>
        <v>1388862.25</v>
      </c>
      <c r="E14" s="20">
        <f t="shared" si="0"/>
        <v>469</v>
      </c>
      <c r="F14" s="20">
        <f t="shared" si="0"/>
        <v>1333883.68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0</v>
      </c>
      <c r="K14" s="21">
        <v>85</v>
      </c>
      <c r="L14" s="21">
        <v>449560.21</v>
      </c>
      <c r="M14" s="21">
        <v>79</v>
      </c>
      <c r="N14" s="21">
        <v>407508.04</v>
      </c>
      <c r="O14" s="21">
        <v>0</v>
      </c>
      <c r="P14" s="21">
        <v>0</v>
      </c>
      <c r="Q14" s="21">
        <v>0</v>
      </c>
      <c r="R14" s="21">
        <v>0</v>
      </c>
      <c r="S14" s="21">
        <v>50</v>
      </c>
      <c r="T14" s="21">
        <v>160392.6</v>
      </c>
      <c r="U14" s="21">
        <v>48</v>
      </c>
      <c r="V14" s="21">
        <v>157416.6</v>
      </c>
      <c r="W14" s="21">
        <v>0</v>
      </c>
      <c r="X14" s="21">
        <v>0</v>
      </c>
      <c r="Y14" s="21">
        <v>0</v>
      </c>
      <c r="Z14" s="21">
        <v>0</v>
      </c>
      <c r="AA14" s="21">
        <v>200</v>
      </c>
      <c r="AB14" s="21">
        <v>419234.25</v>
      </c>
      <c r="AC14" s="21">
        <v>197</v>
      </c>
      <c r="AD14" s="21">
        <v>411634.25</v>
      </c>
      <c r="AE14" s="21">
        <v>0</v>
      </c>
      <c r="AF14" s="21">
        <v>0</v>
      </c>
      <c r="AG14" s="21">
        <v>0</v>
      </c>
      <c r="AH14" s="21">
        <v>0</v>
      </c>
      <c r="AI14" s="21">
        <v>12</v>
      </c>
      <c r="AJ14" s="21">
        <v>28403.1</v>
      </c>
      <c r="AK14" s="21">
        <v>12</v>
      </c>
      <c r="AL14" s="21">
        <v>28403.1</v>
      </c>
      <c r="AM14" s="21">
        <v>0</v>
      </c>
      <c r="AN14" s="21">
        <v>0</v>
      </c>
      <c r="AO14" s="21">
        <v>0</v>
      </c>
      <c r="AP14" s="21">
        <v>0</v>
      </c>
      <c r="AQ14" s="21">
        <v>4</v>
      </c>
      <c r="AR14" s="21">
        <v>19100</v>
      </c>
      <c r="AS14" s="21">
        <v>4</v>
      </c>
      <c r="AT14" s="21">
        <v>19100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21">
        <v>0</v>
      </c>
      <c r="BG14" s="21">
        <v>5</v>
      </c>
      <c r="BH14" s="21">
        <v>79890</v>
      </c>
      <c r="BI14" s="21">
        <v>5</v>
      </c>
      <c r="BJ14" s="21">
        <v>79890</v>
      </c>
      <c r="BK14" s="21">
        <v>0</v>
      </c>
      <c r="BL14" s="21">
        <v>0</v>
      </c>
      <c r="BM14" s="21">
        <v>0</v>
      </c>
      <c r="BN14" s="21">
        <v>0</v>
      </c>
      <c r="BO14" s="21">
        <v>17</v>
      </c>
      <c r="BP14" s="22">
        <v>19127.5</v>
      </c>
      <c r="BQ14" s="21">
        <v>16</v>
      </c>
      <c r="BR14" s="21">
        <v>19097.5</v>
      </c>
      <c r="BS14" s="21">
        <v>0</v>
      </c>
      <c r="BT14" s="21">
        <v>0</v>
      </c>
      <c r="BU14" s="21">
        <v>0</v>
      </c>
      <c r="BV14" s="21">
        <v>0</v>
      </c>
      <c r="BW14" s="21">
        <v>1</v>
      </c>
      <c r="BX14" s="21">
        <v>2400</v>
      </c>
      <c r="BY14" s="25">
        <v>1</v>
      </c>
      <c r="BZ14" s="25">
        <v>2400</v>
      </c>
      <c r="CA14" s="25">
        <v>0</v>
      </c>
      <c r="CB14" s="25">
        <v>0</v>
      </c>
      <c r="CC14" s="25">
        <v>0</v>
      </c>
      <c r="CD14" s="25">
        <v>0</v>
      </c>
      <c r="CE14" s="25">
        <v>1</v>
      </c>
      <c r="CF14" s="25">
        <v>1200</v>
      </c>
      <c r="CG14" s="25">
        <v>1</v>
      </c>
      <c r="CH14" s="25">
        <v>1200</v>
      </c>
      <c r="CI14" s="25">
        <v>0</v>
      </c>
      <c r="CJ14" s="25">
        <v>0</v>
      </c>
      <c r="CK14" s="25">
        <v>0</v>
      </c>
      <c r="CL14" s="25">
        <v>0</v>
      </c>
      <c r="CM14" s="25">
        <v>0</v>
      </c>
      <c r="CN14" s="25">
        <v>0</v>
      </c>
      <c r="CO14" s="25">
        <v>0</v>
      </c>
      <c r="CP14" s="25">
        <v>0</v>
      </c>
      <c r="CQ14" s="25">
        <v>0</v>
      </c>
      <c r="CR14" s="25">
        <v>0</v>
      </c>
      <c r="CS14" s="25">
        <v>0</v>
      </c>
      <c r="CT14" s="25">
        <v>0</v>
      </c>
      <c r="CU14" s="25">
        <v>0</v>
      </c>
      <c r="CV14" s="25">
        <v>0</v>
      </c>
      <c r="CW14" s="25">
        <v>0</v>
      </c>
      <c r="CX14" s="25">
        <v>0</v>
      </c>
      <c r="CY14" s="25">
        <v>0</v>
      </c>
      <c r="CZ14" s="25">
        <v>0</v>
      </c>
      <c r="DA14" s="25">
        <v>0</v>
      </c>
      <c r="DB14" s="25">
        <v>0</v>
      </c>
      <c r="DC14" s="25">
        <v>0</v>
      </c>
      <c r="DD14" s="25">
        <v>0</v>
      </c>
      <c r="DE14" s="25">
        <v>0</v>
      </c>
      <c r="DF14" s="25">
        <v>0</v>
      </c>
      <c r="DG14" s="25">
        <v>0</v>
      </c>
      <c r="DH14" s="25">
        <v>0</v>
      </c>
      <c r="DI14" s="25">
        <v>0</v>
      </c>
      <c r="DJ14" s="25">
        <v>0</v>
      </c>
      <c r="DK14" s="25">
        <v>0</v>
      </c>
      <c r="DL14" s="25">
        <v>0</v>
      </c>
      <c r="DM14" s="25">
        <v>0</v>
      </c>
      <c r="DN14" s="25">
        <v>0</v>
      </c>
      <c r="DO14" s="25">
        <v>0</v>
      </c>
      <c r="DP14" s="25">
        <v>0</v>
      </c>
      <c r="DQ14" s="25">
        <v>0</v>
      </c>
      <c r="DR14" s="25">
        <v>0</v>
      </c>
      <c r="DS14" s="25">
        <v>22</v>
      </c>
      <c r="DT14" s="25">
        <v>72484.7</v>
      </c>
      <c r="DU14" s="25">
        <v>22</v>
      </c>
      <c r="DV14" s="25">
        <v>72484.7</v>
      </c>
      <c r="DW14" s="25">
        <v>0</v>
      </c>
      <c r="DX14" s="25">
        <v>0</v>
      </c>
      <c r="DY14" s="25">
        <v>0</v>
      </c>
      <c r="DZ14" s="25">
        <v>0</v>
      </c>
      <c r="EA14" s="25">
        <v>92</v>
      </c>
      <c r="EB14" s="25">
        <v>137069.89000000001</v>
      </c>
      <c r="EC14" s="25">
        <v>84</v>
      </c>
      <c r="ED14" s="25">
        <v>134749.49</v>
      </c>
      <c r="EE14" s="25">
        <v>0</v>
      </c>
      <c r="EF14" s="25">
        <v>0</v>
      </c>
      <c r="EG14" s="25">
        <v>0</v>
      </c>
      <c r="EH14" s="25">
        <v>0</v>
      </c>
      <c r="EI14" s="25">
        <v>0</v>
      </c>
      <c r="EJ14" s="25">
        <v>0</v>
      </c>
      <c r="EK14" s="25">
        <v>0</v>
      </c>
      <c r="EL14" s="25">
        <v>0</v>
      </c>
      <c r="EM14" s="25">
        <v>0</v>
      </c>
      <c r="EN14" s="25">
        <v>0</v>
      </c>
      <c r="EO14" s="25">
        <v>0</v>
      </c>
      <c r="EP14" s="25">
        <v>0</v>
      </c>
      <c r="EQ14" s="25">
        <v>0</v>
      </c>
      <c r="ER14" s="25">
        <v>0</v>
      </c>
      <c r="ES14" s="25">
        <v>0</v>
      </c>
      <c r="ET14" s="25">
        <v>0</v>
      </c>
      <c r="EU14" s="25">
        <v>0</v>
      </c>
      <c r="EV14" s="27">
        <v>0</v>
      </c>
      <c r="EW14" s="27">
        <v>0</v>
      </c>
      <c r="EX14" s="27">
        <v>0</v>
      </c>
    </row>
    <row r="15" spans="1:154" ht="18" x14ac:dyDescent="0.25">
      <c r="A15" s="18">
        <v>7</v>
      </c>
      <c r="B15" s="19" t="s">
        <v>40</v>
      </c>
      <c r="C15" s="20">
        <f t="shared" si="0"/>
        <v>150</v>
      </c>
      <c r="D15" s="20">
        <f t="shared" si="0"/>
        <v>325050.33999999997</v>
      </c>
      <c r="E15" s="20">
        <f t="shared" si="0"/>
        <v>143</v>
      </c>
      <c r="F15" s="20">
        <f t="shared" si="0"/>
        <v>306832.86</v>
      </c>
      <c r="G15" s="20">
        <f t="shared" si="0"/>
        <v>103</v>
      </c>
      <c r="H15" s="20">
        <f t="shared" si="0"/>
        <v>276074.86</v>
      </c>
      <c r="I15" s="20">
        <f t="shared" si="0"/>
        <v>0</v>
      </c>
      <c r="J15" s="20">
        <f t="shared" si="0"/>
        <v>0</v>
      </c>
      <c r="K15" s="21">
        <v>60</v>
      </c>
      <c r="L15" s="21">
        <v>191740.05</v>
      </c>
      <c r="M15" s="21">
        <v>56</v>
      </c>
      <c r="N15" s="21">
        <v>182270.57</v>
      </c>
      <c r="O15" s="21">
        <v>56</v>
      </c>
      <c r="P15" s="21">
        <v>182270.57</v>
      </c>
      <c r="Q15" s="21">
        <v>0</v>
      </c>
      <c r="R15" s="21">
        <v>0</v>
      </c>
      <c r="S15" s="21">
        <v>26</v>
      </c>
      <c r="T15" s="21">
        <v>67585.289999999994</v>
      </c>
      <c r="U15" s="21">
        <v>24</v>
      </c>
      <c r="V15" s="21">
        <v>64087.29</v>
      </c>
      <c r="W15" s="21">
        <v>24</v>
      </c>
      <c r="X15" s="21">
        <v>64087.29</v>
      </c>
      <c r="Y15" s="21">
        <v>0</v>
      </c>
      <c r="Z15" s="21">
        <v>0</v>
      </c>
      <c r="AA15" s="21">
        <v>16</v>
      </c>
      <c r="AB15" s="21">
        <v>14465</v>
      </c>
      <c r="AC15" s="21">
        <v>16</v>
      </c>
      <c r="AD15" s="21">
        <v>14465</v>
      </c>
      <c r="AE15" s="21">
        <v>16</v>
      </c>
      <c r="AF15" s="21">
        <v>14465</v>
      </c>
      <c r="AG15" s="21">
        <v>0</v>
      </c>
      <c r="AH15" s="21">
        <v>0</v>
      </c>
      <c r="AI15" s="21">
        <v>5</v>
      </c>
      <c r="AJ15" s="21">
        <v>9950</v>
      </c>
      <c r="AK15" s="21">
        <v>5</v>
      </c>
      <c r="AL15" s="21">
        <v>9950</v>
      </c>
      <c r="AM15" s="21">
        <v>5</v>
      </c>
      <c r="AN15" s="21">
        <v>9950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5</v>
      </c>
      <c r="BH15" s="21">
        <v>19074</v>
      </c>
      <c r="BI15" s="21">
        <v>5</v>
      </c>
      <c r="BJ15" s="21">
        <v>19074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2">
        <v>0</v>
      </c>
      <c r="BQ15" s="21">
        <v>0</v>
      </c>
      <c r="BR15" s="21">
        <v>0</v>
      </c>
      <c r="BS15" s="21">
        <v>0</v>
      </c>
      <c r="BT15" s="21">
        <v>0</v>
      </c>
      <c r="BU15" s="21">
        <v>0</v>
      </c>
      <c r="BV15" s="21">
        <v>0</v>
      </c>
      <c r="BW15" s="21">
        <v>0</v>
      </c>
      <c r="BX15" s="21">
        <v>0</v>
      </c>
      <c r="BY15" s="25">
        <v>0</v>
      </c>
      <c r="BZ15" s="25">
        <v>0</v>
      </c>
      <c r="CA15" s="25">
        <v>0</v>
      </c>
      <c r="CB15" s="25">
        <v>0</v>
      </c>
      <c r="CC15" s="25">
        <v>0</v>
      </c>
      <c r="CD15" s="25">
        <v>0</v>
      </c>
      <c r="CE15" s="25">
        <v>0</v>
      </c>
      <c r="CF15" s="25">
        <v>0</v>
      </c>
      <c r="CG15" s="25">
        <v>0</v>
      </c>
      <c r="CH15" s="25">
        <v>0</v>
      </c>
      <c r="CI15" s="25">
        <v>0</v>
      </c>
      <c r="CJ15" s="25">
        <v>0</v>
      </c>
      <c r="CK15" s="25">
        <v>0</v>
      </c>
      <c r="CL15" s="25">
        <v>0</v>
      </c>
      <c r="CM15" s="34">
        <v>0</v>
      </c>
      <c r="CN15" s="34">
        <v>0</v>
      </c>
      <c r="CO15" s="34">
        <v>0</v>
      </c>
      <c r="CP15" s="34">
        <v>0</v>
      </c>
      <c r="CQ15" s="34">
        <v>0</v>
      </c>
      <c r="CR15" s="34">
        <v>0</v>
      </c>
      <c r="CS15" s="34">
        <v>0</v>
      </c>
      <c r="CT15" s="34">
        <v>0</v>
      </c>
      <c r="CU15" s="34">
        <v>0</v>
      </c>
      <c r="CV15" s="34">
        <v>0</v>
      </c>
      <c r="CW15" s="34">
        <v>0</v>
      </c>
      <c r="CX15" s="34">
        <v>0</v>
      </c>
      <c r="CY15" s="34">
        <v>0</v>
      </c>
      <c r="CZ15" s="34">
        <v>0</v>
      </c>
      <c r="DA15" s="34">
        <v>0</v>
      </c>
      <c r="DB15" s="34">
        <v>0</v>
      </c>
      <c r="DC15" s="34">
        <v>0</v>
      </c>
      <c r="DD15" s="34">
        <v>0</v>
      </c>
      <c r="DE15" s="34">
        <v>0</v>
      </c>
      <c r="DF15" s="34">
        <v>0</v>
      </c>
      <c r="DG15" s="34">
        <v>0</v>
      </c>
      <c r="DH15" s="34">
        <v>0</v>
      </c>
      <c r="DI15" s="34">
        <v>0</v>
      </c>
      <c r="DJ15" s="34">
        <v>0</v>
      </c>
      <c r="DK15" s="34">
        <v>0</v>
      </c>
      <c r="DL15" s="34">
        <v>0</v>
      </c>
      <c r="DM15" s="34">
        <v>0</v>
      </c>
      <c r="DN15" s="34">
        <v>0</v>
      </c>
      <c r="DO15" s="34">
        <v>0</v>
      </c>
      <c r="DP15" s="34">
        <v>0</v>
      </c>
      <c r="DQ15" s="34">
        <v>0</v>
      </c>
      <c r="DR15" s="34">
        <v>0</v>
      </c>
      <c r="DS15" s="34">
        <v>3</v>
      </c>
      <c r="DT15" s="34">
        <v>10552</v>
      </c>
      <c r="DU15" s="34">
        <v>2</v>
      </c>
      <c r="DV15" s="34">
        <v>5302</v>
      </c>
      <c r="DW15" s="34">
        <v>2</v>
      </c>
      <c r="DX15" s="34">
        <v>5302</v>
      </c>
      <c r="DY15" s="34">
        <v>0</v>
      </c>
      <c r="DZ15" s="34">
        <v>0</v>
      </c>
      <c r="EA15" s="34">
        <v>35</v>
      </c>
      <c r="EB15" s="34">
        <v>11684</v>
      </c>
      <c r="EC15" s="34">
        <v>35</v>
      </c>
      <c r="ED15" s="34">
        <v>11684</v>
      </c>
      <c r="EE15" s="34">
        <v>0</v>
      </c>
      <c r="EF15" s="34">
        <v>0</v>
      </c>
      <c r="EG15" s="34">
        <v>0</v>
      </c>
      <c r="EH15" s="34">
        <v>0</v>
      </c>
      <c r="EI15" s="25">
        <v>0</v>
      </c>
      <c r="EJ15" s="25">
        <v>0</v>
      </c>
      <c r="EK15" s="25">
        <v>0</v>
      </c>
      <c r="EL15" s="25">
        <v>0</v>
      </c>
      <c r="EM15" s="25">
        <v>0</v>
      </c>
      <c r="EN15" s="25">
        <v>0</v>
      </c>
      <c r="EO15" s="25">
        <v>0</v>
      </c>
      <c r="EP15" s="25">
        <v>0</v>
      </c>
      <c r="EQ15" s="25">
        <v>0</v>
      </c>
      <c r="ER15" s="25">
        <v>0</v>
      </c>
      <c r="ES15" s="25">
        <v>0</v>
      </c>
      <c r="ET15" s="25">
        <v>0</v>
      </c>
      <c r="EU15" s="25">
        <v>0</v>
      </c>
      <c r="EV15" s="27">
        <v>0</v>
      </c>
      <c r="EW15" s="27">
        <v>0</v>
      </c>
      <c r="EX15" s="27">
        <v>0</v>
      </c>
    </row>
    <row r="16" spans="1:154" ht="18" x14ac:dyDescent="0.25">
      <c r="A16" s="18">
        <v>8</v>
      </c>
      <c r="B16" s="19" t="s">
        <v>41</v>
      </c>
      <c r="C16" s="20">
        <f t="shared" si="0"/>
        <v>117</v>
      </c>
      <c r="D16" s="20">
        <f t="shared" si="0"/>
        <v>320389.94000000006</v>
      </c>
      <c r="E16" s="20">
        <f t="shared" si="0"/>
        <v>111</v>
      </c>
      <c r="F16" s="20">
        <f t="shared" si="0"/>
        <v>289458.94000000006</v>
      </c>
      <c r="G16" s="20">
        <f t="shared" si="0"/>
        <v>105</v>
      </c>
      <c r="H16" s="20">
        <f t="shared" si="0"/>
        <v>271645.60000000003</v>
      </c>
      <c r="I16" s="20">
        <f t="shared" si="0"/>
        <v>7</v>
      </c>
      <c r="J16" s="20">
        <f t="shared" si="0"/>
        <v>29213.34</v>
      </c>
      <c r="K16" s="21">
        <v>47</v>
      </c>
      <c r="L16" s="21">
        <v>142333</v>
      </c>
      <c r="M16" s="21">
        <v>42</v>
      </c>
      <c r="N16" s="21">
        <v>122802</v>
      </c>
      <c r="O16" s="21">
        <v>42</v>
      </c>
      <c r="P16" s="21">
        <v>122802</v>
      </c>
      <c r="Q16" s="21">
        <v>0</v>
      </c>
      <c r="R16" s="21">
        <v>0</v>
      </c>
      <c r="S16" s="21">
        <v>38</v>
      </c>
      <c r="T16" s="21">
        <v>133174.39999999999</v>
      </c>
      <c r="U16" s="21">
        <v>38</v>
      </c>
      <c r="V16" s="21">
        <v>133174.39999999999</v>
      </c>
      <c r="W16" s="21">
        <v>33</v>
      </c>
      <c r="X16" s="21">
        <v>104056.4</v>
      </c>
      <c r="Y16" s="21">
        <v>5</v>
      </c>
      <c r="Z16" s="21">
        <v>29118</v>
      </c>
      <c r="AA16" s="21">
        <v>15</v>
      </c>
      <c r="AB16" s="21">
        <v>12708</v>
      </c>
      <c r="AC16" s="21">
        <v>15</v>
      </c>
      <c r="AD16" s="21">
        <v>12708</v>
      </c>
      <c r="AE16" s="21">
        <v>15</v>
      </c>
      <c r="AF16" s="21">
        <v>12708</v>
      </c>
      <c r="AG16" s="21">
        <v>0</v>
      </c>
      <c r="AH16" s="21">
        <v>0</v>
      </c>
      <c r="AI16" s="21">
        <v>1</v>
      </c>
      <c r="AJ16" s="21">
        <v>550</v>
      </c>
      <c r="AK16" s="21">
        <v>1</v>
      </c>
      <c r="AL16" s="21">
        <v>550</v>
      </c>
      <c r="AM16" s="21">
        <v>1</v>
      </c>
      <c r="AN16" s="21">
        <v>550</v>
      </c>
      <c r="AO16" s="21">
        <v>0</v>
      </c>
      <c r="AP16" s="21">
        <v>0</v>
      </c>
      <c r="AQ16" s="21">
        <v>0</v>
      </c>
      <c r="AR16" s="21">
        <v>0</v>
      </c>
      <c r="AS16" s="21">
        <v>0</v>
      </c>
      <c r="AT16" s="21">
        <v>0</v>
      </c>
      <c r="AU16" s="21">
        <v>0</v>
      </c>
      <c r="AV16" s="21">
        <v>0</v>
      </c>
      <c r="AW16" s="21">
        <v>0</v>
      </c>
      <c r="AX16" s="21">
        <v>0</v>
      </c>
      <c r="AY16" s="21">
        <v>2</v>
      </c>
      <c r="AZ16" s="21">
        <v>95.34</v>
      </c>
      <c r="BA16" s="21">
        <v>2</v>
      </c>
      <c r="BB16" s="21">
        <v>95.34</v>
      </c>
      <c r="BC16" s="21">
        <v>0</v>
      </c>
      <c r="BD16" s="21">
        <v>0</v>
      </c>
      <c r="BE16" s="21">
        <v>2</v>
      </c>
      <c r="BF16" s="21">
        <v>95.34</v>
      </c>
      <c r="BG16" s="21">
        <v>4</v>
      </c>
      <c r="BH16" s="21">
        <v>10478</v>
      </c>
      <c r="BI16" s="21">
        <v>4</v>
      </c>
      <c r="BJ16" s="21">
        <v>10478</v>
      </c>
      <c r="BK16" s="21">
        <v>4</v>
      </c>
      <c r="BL16" s="21">
        <v>10478</v>
      </c>
      <c r="BM16" s="21">
        <v>0</v>
      </c>
      <c r="BN16" s="21">
        <v>0</v>
      </c>
      <c r="BO16" s="21">
        <v>1</v>
      </c>
      <c r="BP16" s="22">
        <v>11400</v>
      </c>
      <c r="BQ16" s="21">
        <v>0</v>
      </c>
      <c r="BR16" s="21">
        <v>0</v>
      </c>
      <c r="BS16" s="21">
        <v>1</v>
      </c>
      <c r="BT16" s="21">
        <v>11400</v>
      </c>
      <c r="BU16" s="21">
        <v>0</v>
      </c>
      <c r="BV16" s="21">
        <v>0</v>
      </c>
      <c r="BW16" s="21">
        <v>0</v>
      </c>
      <c r="BX16" s="21">
        <v>0</v>
      </c>
      <c r="BY16" s="25">
        <v>0</v>
      </c>
      <c r="BZ16" s="25">
        <v>0</v>
      </c>
      <c r="CA16" s="25">
        <v>0</v>
      </c>
      <c r="CB16" s="25">
        <v>0</v>
      </c>
      <c r="CC16" s="25">
        <v>0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  <c r="CR16" s="25">
        <v>0</v>
      </c>
      <c r="CS16" s="25">
        <v>0</v>
      </c>
      <c r="CT16" s="25">
        <v>0</v>
      </c>
      <c r="CU16" s="25">
        <v>0</v>
      </c>
      <c r="CV16" s="25">
        <v>0</v>
      </c>
      <c r="CW16" s="25">
        <v>0</v>
      </c>
      <c r="CX16" s="25">
        <v>0</v>
      </c>
      <c r="CY16" s="25">
        <v>0</v>
      </c>
      <c r="CZ16" s="25">
        <v>0</v>
      </c>
      <c r="DA16" s="25">
        <v>0</v>
      </c>
      <c r="DB16" s="25">
        <v>0</v>
      </c>
      <c r="DC16" s="25">
        <v>0</v>
      </c>
      <c r="DD16" s="25">
        <v>0</v>
      </c>
      <c r="DE16" s="25">
        <v>0</v>
      </c>
      <c r="DF16" s="25">
        <v>0</v>
      </c>
      <c r="DG16" s="25">
        <v>0</v>
      </c>
      <c r="DH16" s="25">
        <v>0</v>
      </c>
      <c r="DI16" s="25">
        <v>0</v>
      </c>
      <c r="DJ16" s="25">
        <v>0</v>
      </c>
      <c r="DK16" s="25">
        <v>0</v>
      </c>
      <c r="DL16" s="25">
        <v>0</v>
      </c>
      <c r="DM16" s="25">
        <v>0</v>
      </c>
      <c r="DN16" s="25">
        <v>0</v>
      </c>
      <c r="DO16" s="25">
        <v>0</v>
      </c>
      <c r="DP16" s="25">
        <v>0</v>
      </c>
      <c r="DQ16" s="25">
        <v>0</v>
      </c>
      <c r="DR16" s="25">
        <v>0</v>
      </c>
      <c r="DS16" s="26">
        <v>2</v>
      </c>
      <c r="DT16" s="26">
        <v>1270</v>
      </c>
      <c r="DU16" s="26">
        <v>2</v>
      </c>
      <c r="DV16" s="26">
        <v>1270</v>
      </c>
      <c r="DW16" s="26">
        <v>2</v>
      </c>
      <c r="DX16" s="26">
        <v>1270</v>
      </c>
      <c r="DY16" s="26">
        <v>0</v>
      </c>
      <c r="DZ16" s="26">
        <v>0</v>
      </c>
      <c r="EA16" s="25">
        <v>7</v>
      </c>
      <c r="EB16" s="25">
        <v>8381.2000000000007</v>
      </c>
      <c r="EC16" s="25">
        <v>7</v>
      </c>
      <c r="ED16" s="25">
        <v>8381.2000000000007</v>
      </c>
      <c r="EE16" s="25">
        <v>7</v>
      </c>
      <c r="EF16" s="25">
        <v>8381.2000000000007</v>
      </c>
      <c r="EG16" s="25">
        <v>0</v>
      </c>
      <c r="EH16" s="25">
        <v>0</v>
      </c>
      <c r="EI16" s="25">
        <v>0</v>
      </c>
      <c r="EJ16" s="25">
        <v>0</v>
      </c>
      <c r="EK16" s="25">
        <v>0</v>
      </c>
      <c r="EL16" s="25">
        <v>0</v>
      </c>
      <c r="EM16" s="25">
        <v>0</v>
      </c>
      <c r="EN16" s="25">
        <v>0</v>
      </c>
      <c r="EO16" s="25">
        <v>0</v>
      </c>
      <c r="EP16" s="25">
        <v>0</v>
      </c>
      <c r="EQ16" s="25">
        <v>0</v>
      </c>
      <c r="ER16" s="25">
        <v>0</v>
      </c>
      <c r="ES16" s="25">
        <v>0</v>
      </c>
      <c r="ET16" s="25">
        <v>0</v>
      </c>
      <c r="EU16" s="25">
        <v>0</v>
      </c>
      <c r="EV16" s="27">
        <v>0</v>
      </c>
      <c r="EW16" s="27">
        <v>0</v>
      </c>
      <c r="EX16" s="27">
        <v>0</v>
      </c>
    </row>
    <row r="17" spans="1:154" ht="16.5" customHeight="1" x14ac:dyDescent="0.25">
      <c r="A17" s="18">
        <v>9</v>
      </c>
      <c r="B17" s="19" t="s">
        <v>42</v>
      </c>
      <c r="C17" s="20">
        <f t="shared" si="0"/>
        <v>84</v>
      </c>
      <c r="D17" s="20">
        <f t="shared" si="0"/>
        <v>93970.64</v>
      </c>
      <c r="E17" s="20">
        <f t="shared" si="0"/>
        <v>77</v>
      </c>
      <c r="F17" s="20">
        <f t="shared" si="0"/>
        <v>84550.9</v>
      </c>
      <c r="G17" s="20">
        <f t="shared" si="0"/>
        <v>77</v>
      </c>
      <c r="H17" s="20">
        <f t="shared" si="0"/>
        <v>84550.9</v>
      </c>
      <c r="I17" s="20">
        <f>Q17+Y17+AG17+AO17+AW17+BE17+BM17+BU17+CC17+CK17+CS17+DA17+DI17+DQ17+DY17+EG17+EO17+EW17</f>
        <v>0</v>
      </c>
      <c r="J17" s="20">
        <f t="shared" si="0"/>
        <v>0</v>
      </c>
      <c r="K17" s="21">
        <v>33</v>
      </c>
      <c r="L17" s="21">
        <v>51402.64</v>
      </c>
      <c r="M17" s="21">
        <v>28</v>
      </c>
      <c r="N17" s="21">
        <v>42782.9</v>
      </c>
      <c r="O17" s="21">
        <v>28</v>
      </c>
      <c r="P17" s="21">
        <v>42782.9</v>
      </c>
      <c r="Q17" s="21"/>
      <c r="R17" s="21"/>
      <c r="S17" s="21">
        <v>8</v>
      </c>
      <c r="T17" s="21">
        <v>8653</v>
      </c>
      <c r="U17" s="21">
        <v>8</v>
      </c>
      <c r="V17" s="21">
        <v>8653</v>
      </c>
      <c r="W17" s="21">
        <v>8</v>
      </c>
      <c r="X17" s="21">
        <v>8653</v>
      </c>
      <c r="Y17" s="21"/>
      <c r="Z17" s="21"/>
      <c r="AA17" s="21">
        <v>16</v>
      </c>
      <c r="AB17" s="21">
        <v>15559</v>
      </c>
      <c r="AC17" s="21">
        <v>15</v>
      </c>
      <c r="AD17" s="21">
        <v>15059</v>
      </c>
      <c r="AE17" s="21">
        <v>15</v>
      </c>
      <c r="AF17" s="21">
        <v>15059</v>
      </c>
      <c r="AG17" s="21"/>
      <c r="AH17" s="21"/>
      <c r="AI17" s="21">
        <v>1</v>
      </c>
      <c r="AJ17" s="21">
        <v>500</v>
      </c>
      <c r="AK17" s="21">
        <v>1</v>
      </c>
      <c r="AL17" s="21">
        <v>500</v>
      </c>
      <c r="AM17" s="21">
        <v>1</v>
      </c>
      <c r="AN17" s="21">
        <v>500</v>
      </c>
      <c r="AO17" s="21"/>
      <c r="AP17" s="21"/>
      <c r="AQ17" s="21">
        <v>1</v>
      </c>
      <c r="AR17" s="21">
        <v>1500</v>
      </c>
      <c r="AS17" s="21">
        <v>1</v>
      </c>
      <c r="AT17" s="21">
        <v>1500</v>
      </c>
      <c r="AU17" s="21">
        <v>1</v>
      </c>
      <c r="AV17" s="21">
        <v>1500</v>
      </c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>
        <v>1</v>
      </c>
      <c r="BH17" s="21">
        <v>2412</v>
      </c>
      <c r="BI17" s="21">
        <v>1</v>
      </c>
      <c r="BJ17" s="21">
        <v>2412</v>
      </c>
      <c r="BK17" s="21">
        <v>1</v>
      </c>
      <c r="BL17" s="21">
        <v>2412</v>
      </c>
      <c r="BM17" s="21"/>
      <c r="BN17" s="21"/>
      <c r="BO17" s="21">
        <v>1</v>
      </c>
      <c r="BP17" s="22">
        <v>3760</v>
      </c>
      <c r="BQ17" s="21">
        <v>1</v>
      </c>
      <c r="BR17" s="21">
        <v>3760</v>
      </c>
      <c r="BS17" s="21">
        <v>1</v>
      </c>
      <c r="BT17" s="21">
        <v>3760</v>
      </c>
      <c r="BU17" s="21"/>
      <c r="BV17" s="21"/>
      <c r="BW17" s="21"/>
      <c r="BX17" s="21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>
        <v>23</v>
      </c>
      <c r="DT17" s="25">
        <v>10184</v>
      </c>
      <c r="DU17" s="25">
        <v>22</v>
      </c>
      <c r="DV17" s="25">
        <v>9884</v>
      </c>
      <c r="DW17" s="25">
        <v>22</v>
      </c>
      <c r="DX17" s="25">
        <v>9884</v>
      </c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7"/>
      <c r="EW17" s="27"/>
      <c r="EX17" s="27"/>
    </row>
    <row r="18" spans="1:154" ht="18" x14ac:dyDescent="0.25">
      <c r="A18" s="35"/>
      <c r="B18" s="35" t="s">
        <v>43</v>
      </c>
      <c r="C18" s="20">
        <f>C10+C11+C12+C13+C14+C15+C16+C17</f>
        <v>1864</v>
      </c>
      <c r="D18" s="20">
        <f>D10+D11+D12+D13+D14+D15+D16+D17</f>
        <v>5077891.4000000004</v>
      </c>
      <c r="E18" s="20">
        <f t="shared" ref="E18:J18" si="1">E10+E11+E12+E13+E14+E15+E16+E17</f>
        <v>1783</v>
      </c>
      <c r="F18" s="20">
        <f t="shared" si="1"/>
        <v>4872453.4400000013</v>
      </c>
      <c r="G18" s="20">
        <f t="shared" si="1"/>
        <v>1263</v>
      </c>
      <c r="H18" s="20">
        <f t="shared" si="1"/>
        <v>3478132</v>
      </c>
      <c r="I18" s="20">
        <f t="shared" si="1"/>
        <v>11</v>
      </c>
      <c r="J18" s="20">
        <f t="shared" si="1"/>
        <v>40379.339999999997</v>
      </c>
      <c r="K18" s="36">
        <f t="shared" ref="K18:EA18" si="2">K17+K16+K15+K14+K13+K12+K11+K10</f>
        <v>430</v>
      </c>
      <c r="L18" s="36">
        <f t="shared" si="2"/>
        <v>1704908.26</v>
      </c>
      <c r="M18" s="36">
        <f t="shared" si="2"/>
        <v>399</v>
      </c>
      <c r="N18" s="36">
        <f t="shared" si="2"/>
        <v>1594613.02</v>
      </c>
      <c r="O18" s="36">
        <f t="shared" si="2"/>
        <v>319</v>
      </c>
      <c r="P18" s="36">
        <f t="shared" si="2"/>
        <v>1180108.56</v>
      </c>
      <c r="Q18" s="36">
        <f t="shared" si="2"/>
        <v>1</v>
      </c>
      <c r="R18" s="36">
        <f t="shared" si="2"/>
        <v>6996</v>
      </c>
      <c r="S18" s="36">
        <f t="shared" si="2"/>
        <v>281</v>
      </c>
      <c r="T18" s="36">
        <f t="shared" si="2"/>
        <v>858058.58</v>
      </c>
      <c r="U18" s="36">
        <f t="shared" si="2"/>
        <v>270</v>
      </c>
      <c r="V18" s="36">
        <f t="shared" si="2"/>
        <v>836973.83</v>
      </c>
      <c r="W18" s="36">
        <f t="shared" si="2"/>
        <v>217</v>
      </c>
      <c r="X18" s="36">
        <f t="shared" si="2"/>
        <v>650439.73</v>
      </c>
      <c r="Y18" s="36">
        <f t="shared" si="2"/>
        <v>5</v>
      </c>
      <c r="Z18" s="36">
        <f t="shared" si="2"/>
        <v>29118</v>
      </c>
      <c r="AA18" s="36">
        <f t="shared" si="2"/>
        <v>521</v>
      </c>
      <c r="AB18" s="36">
        <f t="shared" si="2"/>
        <v>1168337.9000000001</v>
      </c>
      <c r="AC18" s="36">
        <f t="shared" si="2"/>
        <v>507</v>
      </c>
      <c r="AD18" s="36">
        <f t="shared" si="2"/>
        <v>1129854.4000000001</v>
      </c>
      <c r="AE18" s="36">
        <f t="shared" si="2"/>
        <v>310</v>
      </c>
      <c r="AF18" s="36">
        <f t="shared" si="2"/>
        <v>718219.9</v>
      </c>
      <c r="AG18" s="36">
        <f t="shared" si="2"/>
        <v>0</v>
      </c>
      <c r="AH18" s="36">
        <f t="shared" si="2"/>
        <v>0</v>
      </c>
      <c r="AI18" s="36">
        <f t="shared" si="2"/>
        <v>73</v>
      </c>
      <c r="AJ18" s="36">
        <f t="shared" si="2"/>
        <v>115684.4</v>
      </c>
      <c r="AK18" s="36">
        <f t="shared" si="2"/>
        <v>70</v>
      </c>
      <c r="AL18" s="36">
        <f t="shared" si="2"/>
        <v>107464.4</v>
      </c>
      <c r="AM18" s="36">
        <f t="shared" si="2"/>
        <v>54</v>
      </c>
      <c r="AN18" s="36">
        <f t="shared" si="2"/>
        <v>74191.3</v>
      </c>
      <c r="AO18" s="36">
        <f t="shared" si="2"/>
        <v>3</v>
      </c>
      <c r="AP18" s="36">
        <f t="shared" si="2"/>
        <v>4170</v>
      </c>
      <c r="AQ18" s="36">
        <f t="shared" si="2"/>
        <v>13</v>
      </c>
      <c r="AR18" s="36">
        <f t="shared" si="2"/>
        <v>63214.12</v>
      </c>
      <c r="AS18" s="36">
        <f t="shared" si="2"/>
        <v>13</v>
      </c>
      <c r="AT18" s="36">
        <f t="shared" si="2"/>
        <v>63214.12</v>
      </c>
      <c r="AU18" s="36">
        <f t="shared" si="2"/>
        <v>9</v>
      </c>
      <c r="AV18" s="36">
        <f t="shared" si="2"/>
        <v>44114.12</v>
      </c>
      <c r="AW18" s="36">
        <f t="shared" si="2"/>
        <v>0</v>
      </c>
      <c r="AX18" s="36">
        <f t="shared" si="2"/>
        <v>0</v>
      </c>
      <c r="AY18" s="36">
        <f t="shared" si="2"/>
        <v>7</v>
      </c>
      <c r="AZ18" s="36">
        <f t="shared" si="2"/>
        <v>124129.84</v>
      </c>
      <c r="BA18" s="36">
        <f t="shared" si="2"/>
        <v>7</v>
      </c>
      <c r="BB18" s="36">
        <f t="shared" si="2"/>
        <v>124129.84</v>
      </c>
      <c r="BC18" s="36">
        <f t="shared" si="2"/>
        <v>5</v>
      </c>
      <c r="BD18" s="36">
        <f t="shared" si="2"/>
        <v>124034.5</v>
      </c>
      <c r="BE18" s="36">
        <f t="shared" si="2"/>
        <v>2</v>
      </c>
      <c r="BF18" s="36">
        <f t="shared" si="2"/>
        <v>95.34</v>
      </c>
      <c r="BG18" s="36">
        <f t="shared" si="2"/>
        <v>33</v>
      </c>
      <c r="BH18" s="36">
        <f t="shared" si="2"/>
        <v>180798.78999999998</v>
      </c>
      <c r="BI18" s="36">
        <f t="shared" si="2"/>
        <v>33</v>
      </c>
      <c r="BJ18" s="36">
        <f t="shared" si="2"/>
        <v>180798.78999999998</v>
      </c>
      <c r="BK18" s="36">
        <f t="shared" si="2"/>
        <v>23</v>
      </c>
      <c r="BL18" s="36">
        <f t="shared" si="2"/>
        <v>81834.539999999994</v>
      </c>
      <c r="BM18" s="36">
        <f t="shared" si="2"/>
        <v>0</v>
      </c>
      <c r="BN18" s="36">
        <f t="shared" si="2"/>
        <v>0</v>
      </c>
      <c r="BO18" s="36">
        <f t="shared" si="2"/>
        <v>29</v>
      </c>
      <c r="BP18" s="36">
        <f t="shared" si="2"/>
        <v>42158.77</v>
      </c>
      <c r="BQ18" s="36">
        <f t="shared" si="2"/>
        <v>26</v>
      </c>
      <c r="BR18" s="36">
        <f t="shared" si="2"/>
        <v>27707.5</v>
      </c>
      <c r="BS18" s="36">
        <f t="shared" si="2"/>
        <v>11</v>
      </c>
      <c r="BT18" s="36">
        <f t="shared" si="2"/>
        <v>20010</v>
      </c>
      <c r="BU18" s="36">
        <f t="shared" si="2"/>
        <v>0</v>
      </c>
      <c r="BV18" s="36">
        <f t="shared" si="2"/>
        <v>0</v>
      </c>
      <c r="BW18" s="36">
        <f t="shared" si="2"/>
        <v>1</v>
      </c>
      <c r="BX18" s="36">
        <f t="shared" si="2"/>
        <v>2400</v>
      </c>
      <c r="BY18" s="36">
        <f t="shared" si="2"/>
        <v>1</v>
      </c>
      <c r="BZ18" s="36">
        <f t="shared" si="2"/>
        <v>2400</v>
      </c>
      <c r="CA18" s="36">
        <f t="shared" si="2"/>
        <v>0</v>
      </c>
      <c r="CB18" s="36">
        <f t="shared" si="2"/>
        <v>0</v>
      </c>
      <c r="CC18" s="36">
        <f t="shared" si="2"/>
        <v>0</v>
      </c>
      <c r="CD18" s="36">
        <f t="shared" si="2"/>
        <v>0</v>
      </c>
      <c r="CE18" s="36">
        <f t="shared" si="2"/>
        <v>1</v>
      </c>
      <c r="CF18" s="36">
        <f t="shared" si="2"/>
        <v>1200</v>
      </c>
      <c r="CG18" s="36">
        <f t="shared" si="2"/>
        <v>1</v>
      </c>
      <c r="CH18" s="36">
        <f t="shared" si="2"/>
        <v>1200</v>
      </c>
      <c r="CI18" s="36">
        <f t="shared" si="2"/>
        <v>0</v>
      </c>
      <c r="CJ18" s="36">
        <f t="shared" si="2"/>
        <v>0</v>
      </c>
      <c r="CK18" s="36">
        <f t="shared" si="2"/>
        <v>0</v>
      </c>
      <c r="CL18" s="36">
        <f t="shared" si="2"/>
        <v>0</v>
      </c>
      <c r="CM18" s="36">
        <f t="shared" si="2"/>
        <v>0</v>
      </c>
      <c r="CN18" s="36">
        <f t="shared" si="2"/>
        <v>0</v>
      </c>
      <c r="CO18" s="36">
        <f t="shared" si="2"/>
        <v>0</v>
      </c>
      <c r="CP18" s="36">
        <f t="shared" si="2"/>
        <v>0</v>
      </c>
      <c r="CQ18" s="36">
        <f t="shared" si="2"/>
        <v>0</v>
      </c>
      <c r="CR18" s="36">
        <f t="shared" si="2"/>
        <v>0</v>
      </c>
      <c r="CS18" s="36">
        <f t="shared" si="2"/>
        <v>0</v>
      </c>
      <c r="CT18" s="36">
        <f t="shared" si="2"/>
        <v>0</v>
      </c>
      <c r="CU18" s="36">
        <f t="shared" si="2"/>
        <v>0</v>
      </c>
      <c r="CV18" s="36">
        <f t="shared" si="2"/>
        <v>0</v>
      </c>
      <c r="CW18" s="36">
        <f t="shared" si="2"/>
        <v>0</v>
      </c>
      <c r="CX18" s="36">
        <f t="shared" si="2"/>
        <v>0</v>
      </c>
      <c r="CY18" s="36">
        <f t="shared" si="2"/>
        <v>0</v>
      </c>
      <c r="CZ18" s="36">
        <f t="shared" si="2"/>
        <v>0</v>
      </c>
      <c r="DA18" s="36">
        <f t="shared" si="2"/>
        <v>0</v>
      </c>
      <c r="DB18" s="36">
        <f t="shared" si="2"/>
        <v>0</v>
      </c>
      <c r="DC18" s="36">
        <f t="shared" si="2"/>
        <v>0</v>
      </c>
      <c r="DD18" s="36">
        <f t="shared" si="2"/>
        <v>0</v>
      </c>
      <c r="DE18" s="36">
        <f t="shared" si="2"/>
        <v>0</v>
      </c>
      <c r="DF18" s="36">
        <f t="shared" si="2"/>
        <v>0</v>
      </c>
      <c r="DG18" s="36">
        <f t="shared" si="2"/>
        <v>0</v>
      </c>
      <c r="DH18" s="36">
        <f t="shared" si="2"/>
        <v>0</v>
      </c>
      <c r="DI18" s="36">
        <f t="shared" si="2"/>
        <v>0</v>
      </c>
      <c r="DJ18" s="36">
        <f t="shared" si="2"/>
        <v>0</v>
      </c>
      <c r="DK18" s="36">
        <f t="shared" si="2"/>
        <v>0</v>
      </c>
      <c r="DL18" s="36">
        <f t="shared" si="2"/>
        <v>0</v>
      </c>
      <c r="DM18" s="36">
        <f t="shared" si="2"/>
        <v>0</v>
      </c>
      <c r="DN18" s="36">
        <f t="shared" si="2"/>
        <v>0</v>
      </c>
      <c r="DO18" s="36">
        <f t="shared" si="2"/>
        <v>0</v>
      </c>
      <c r="DP18" s="36">
        <f t="shared" si="2"/>
        <v>0</v>
      </c>
      <c r="DQ18" s="36">
        <f t="shared" si="2"/>
        <v>0</v>
      </c>
      <c r="DR18" s="36">
        <f t="shared" si="2"/>
        <v>0</v>
      </c>
      <c r="DS18" s="36">
        <f t="shared" si="2"/>
        <v>232</v>
      </c>
      <c r="DT18" s="36">
        <f t="shared" si="2"/>
        <v>498572.80000000005</v>
      </c>
      <c r="DU18" s="36">
        <f t="shared" si="2"/>
        <v>222</v>
      </c>
      <c r="DV18" s="36">
        <f t="shared" si="2"/>
        <v>488090</v>
      </c>
      <c r="DW18" s="36">
        <f t="shared" si="2"/>
        <v>200</v>
      </c>
      <c r="DX18" s="36">
        <f t="shared" si="2"/>
        <v>415605.30000000005</v>
      </c>
      <c r="DY18" s="36">
        <f t="shared" si="2"/>
        <v>0</v>
      </c>
      <c r="DZ18" s="36">
        <f t="shared" si="2"/>
        <v>0</v>
      </c>
      <c r="EA18" s="36">
        <f t="shared" si="2"/>
        <v>243</v>
      </c>
      <c r="EB18" s="36">
        <f t="shared" ref="EB18:EX18" si="3">EB17+EB16+EB15+EB14+EB13+EB12+EB11+EB10</f>
        <v>318427.94</v>
      </c>
      <c r="EC18" s="36">
        <f t="shared" si="3"/>
        <v>234</v>
      </c>
      <c r="ED18" s="36">
        <f t="shared" si="3"/>
        <v>316007.53999999998</v>
      </c>
      <c r="EE18" s="36">
        <f t="shared" si="3"/>
        <v>115</v>
      </c>
      <c r="EF18" s="36">
        <f t="shared" si="3"/>
        <v>169574.05</v>
      </c>
      <c r="EG18" s="36">
        <f t="shared" si="3"/>
        <v>0</v>
      </c>
      <c r="EH18" s="36">
        <f t="shared" si="3"/>
        <v>0</v>
      </c>
      <c r="EI18" s="36">
        <f t="shared" si="3"/>
        <v>0</v>
      </c>
      <c r="EJ18" s="36">
        <f t="shared" si="3"/>
        <v>0</v>
      </c>
      <c r="EK18" s="36">
        <f t="shared" si="3"/>
        <v>0</v>
      </c>
      <c r="EL18" s="36">
        <f t="shared" si="3"/>
        <v>0</v>
      </c>
      <c r="EM18" s="36">
        <f t="shared" si="3"/>
        <v>0</v>
      </c>
      <c r="EN18" s="36">
        <f t="shared" si="3"/>
        <v>0</v>
      </c>
      <c r="EO18" s="36">
        <f t="shared" si="3"/>
        <v>0</v>
      </c>
      <c r="EP18" s="36">
        <f t="shared" si="3"/>
        <v>0</v>
      </c>
      <c r="EQ18" s="36">
        <f t="shared" si="3"/>
        <v>0</v>
      </c>
      <c r="ER18" s="36">
        <f t="shared" si="3"/>
        <v>0</v>
      </c>
      <c r="ES18" s="36">
        <f t="shared" si="3"/>
        <v>0</v>
      </c>
      <c r="ET18" s="36">
        <f t="shared" si="3"/>
        <v>0</v>
      </c>
      <c r="EU18" s="36">
        <f t="shared" si="3"/>
        <v>0</v>
      </c>
      <c r="EV18" s="36">
        <f t="shared" si="3"/>
        <v>0</v>
      </c>
      <c r="EW18" s="36">
        <f t="shared" si="3"/>
        <v>0</v>
      </c>
      <c r="EX18" s="36">
        <f t="shared" si="3"/>
        <v>0</v>
      </c>
    </row>
    <row r="19" spans="1:154" ht="14.25" customHeight="1" x14ac:dyDescent="0.25"/>
    <row r="21" spans="1:154" ht="21" thickBot="1" x14ac:dyDescent="0.35">
      <c r="C21" s="37" t="s">
        <v>44</v>
      </c>
      <c r="AB21" s="37"/>
    </row>
    <row r="22" spans="1:154" ht="15.75" customHeight="1" thickBot="1" x14ac:dyDescent="0.3">
      <c r="A22" s="84" t="s">
        <v>1</v>
      </c>
      <c r="B22" s="85" t="s">
        <v>2</v>
      </c>
      <c r="C22" s="85" t="s">
        <v>3</v>
      </c>
      <c r="D22" s="85"/>
      <c r="E22" s="85"/>
      <c r="F22" s="85"/>
      <c r="G22" s="85"/>
      <c r="H22" s="85"/>
      <c r="I22" s="85"/>
      <c r="J22" s="85"/>
      <c r="K22" s="87" t="s">
        <v>4</v>
      </c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 t="s">
        <v>5</v>
      </c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3" t="s">
        <v>6</v>
      </c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 t="s">
        <v>7</v>
      </c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 t="s">
        <v>8</v>
      </c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 t="s">
        <v>9</v>
      </c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 t="s">
        <v>10</v>
      </c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 t="s">
        <v>11</v>
      </c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</row>
    <row r="23" spans="1:154" ht="21" customHeight="1" thickBot="1" x14ac:dyDescent="0.3">
      <c r="A23" s="84"/>
      <c r="B23" s="86"/>
      <c r="C23" s="85"/>
      <c r="D23" s="85"/>
      <c r="E23" s="85"/>
      <c r="F23" s="85"/>
      <c r="G23" s="85"/>
      <c r="H23" s="85"/>
      <c r="I23" s="85"/>
      <c r="J23" s="85"/>
      <c r="K23" s="83" t="s">
        <v>12</v>
      </c>
      <c r="L23" s="83"/>
      <c r="M23" s="83"/>
      <c r="N23" s="83"/>
      <c r="O23" s="83"/>
      <c r="P23" s="83"/>
      <c r="Q23" s="83"/>
      <c r="R23" s="83"/>
      <c r="S23" s="83" t="s">
        <v>13</v>
      </c>
      <c r="T23" s="83"/>
      <c r="U23" s="83"/>
      <c r="V23" s="83"/>
      <c r="W23" s="83"/>
      <c r="X23" s="83"/>
      <c r="Y23" s="83"/>
      <c r="Z23" s="83"/>
      <c r="AA23" s="83" t="s">
        <v>14</v>
      </c>
      <c r="AB23" s="83"/>
      <c r="AC23" s="83"/>
      <c r="AD23" s="83"/>
      <c r="AE23" s="83"/>
      <c r="AF23" s="83"/>
      <c r="AG23" s="83"/>
      <c r="AH23" s="83"/>
      <c r="AI23" s="83" t="s">
        <v>15</v>
      </c>
      <c r="AJ23" s="83"/>
      <c r="AK23" s="83"/>
      <c r="AL23" s="83"/>
      <c r="AM23" s="83"/>
      <c r="AN23" s="83"/>
      <c r="AO23" s="83"/>
      <c r="AP23" s="83"/>
      <c r="AQ23" s="83" t="s">
        <v>16</v>
      </c>
      <c r="AR23" s="83"/>
      <c r="AS23" s="83"/>
      <c r="AT23" s="83"/>
      <c r="AU23" s="83"/>
      <c r="AV23" s="83"/>
      <c r="AW23" s="83"/>
      <c r="AX23" s="83"/>
      <c r="AY23" s="83" t="s">
        <v>17</v>
      </c>
      <c r="AZ23" s="83"/>
      <c r="BA23" s="83"/>
      <c r="BB23" s="83"/>
      <c r="BC23" s="83"/>
      <c r="BD23" s="83"/>
      <c r="BE23" s="83"/>
      <c r="BF23" s="83"/>
      <c r="BG23" s="83" t="s">
        <v>18</v>
      </c>
      <c r="BH23" s="83"/>
      <c r="BI23" s="83"/>
      <c r="BJ23" s="83"/>
      <c r="BK23" s="83"/>
      <c r="BL23" s="83"/>
      <c r="BM23" s="83"/>
      <c r="BN23" s="83"/>
      <c r="BO23" s="83" t="s">
        <v>17</v>
      </c>
      <c r="BP23" s="83"/>
      <c r="BQ23" s="83"/>
      <c r="BR23" s="83"/>
      <c r="BS23" s="83"/>
      <c r="BT23" s="83"/>
      <c r="BU23" s="83"/>
      <c r="BV23" s="83"/>
      <c r="BW23" s="83" t="s">
        <v>19</v>
      </c>
      <c r="BX23" s="83"/>
      <c r="BY23" s="83"/>
      <c r="BZ23" s="83"/>
      <c r="CA23" s="83"/>
      <c r="CB23" s="83"/>
      <c r="CC23" s="83"/>
      <c r="CD23" s="83"/>
      <c r="CE23" s="83" t="s">
        <v>17</v>
      </c>
      <c r="CF23" s="83"/>
      <c r="CG23" s="83"/>
      <c r="CH23" s="83"/>
      <c r="CI23" s="83"/>
      <c r="CJ23" s="83"/>
      <c r="CK23" s="83"/>
      <c r="CL23" s="83"/>
      <c r="CM23" s="83" t="s">
        <v>20</v>
      </c>
      <c r="CN23" s="83"/>
      <c r="CO23" s="83"/>
      <c r="CP23" s="83"/>
      <c r="CQ23" s="83"/>
      <c r="CR23" s="83"/>
      <c r="CS23" s="83"/>
      <c r="CT23" s="83"/>
      <c r="CU23" s="83" t="s">
        <v>17</v>
      </c>
      <c r="CV23" s="83"/>
      <c r="CW23" s="83"/>
      <c r="CX23" s="83"/>
      <c r="CY23" s="83"/>
      <c r="CZ23" s="83"/>
      <c r="DA23" s="83"/>
      <c r="DB23" s="83"/>
      <c r="DC23" s="83" t="s">
        <v>21</v>
      </c>
      <c r="DD23" s="83"/>
      <c r="DE23" s="83"/>
      <c r="DF23" s="83"/>
      <c r="DG23" s="83"/>
      <c r="DH23" s="83"/>
      <c r="DI23" s="83"/>
      <c r="DJ23" s="83"/>
      <c r="DK23" s="83" t="s">
        <v>17</v>
      </c>
      <c r="DL23" s="83"/>
      <c r="DM23" s="83"/>
      <c r="DN23" s="83"/>
      <c r="DO23" s="83"/>
      <c r="DP23" s="83"/>
      <c r="DQ23" s="83"/>
      <c r="DR23" s="83"/>
      <c r="DS23" s="83" t="s">
        <v>22</v>
      </c>
      <c r="DT23" s="83"/>
      <c r="DU23" s="83"/>
      <c r="DV23" s="83"/>
      <c r="DW23" s="83"/>
      <c r="DX23" s="83"/>
      <c r="DY23" s="83"/>
      <c r="DZ23" s="83"/>
      <c r="EA23" s="83" t="s">
        <v>17</v>
      </c>
      <c r="EB23" s="83"/>
      <c r="EC23" s="83"/>
      <c r="ED23" s="83"/>
      <c r="EE23" s="83"/>
      <c r="EF23" s="83"/>
      <c r="EG23" s="83"/>
      <c r="EH23" s="83"/>
      <c r="EI23" s="83" t="s">
        <v>23</v>
      </c>
      <c r="EJ23" s="83"/>
      <c r="EK23" s="83"/>
      <c r="EL23" s="83"/>
      <c r="EM23" s="83"/>
      <c r="EN23" s="83"/>
      <c r="EO23" s="83"/>
      <c r="EP23" s="83"/>
      <c r="EQ23" s="83" t="s">
        <v>17</v>
      </c>
      <c r="ER23" s="83"/>
      <c r="ES23" s="83"/>
      <c r="ET23" s="83"/>
      <c r="EU23" s="83"/>
      <c r="EV23" s="83"/>
      <c r="EW23" s="83"/>
      <c r="EX23" s="83"/>
    </row>
    <row r="24" spans="1:154" ht="36.75" customHeight="1" thickBot="1" x14ac:dyDescent="0.3">
      <c r="A24" s="84"/>
      <c r="B24" s="86"/>
      <c r="C24" s="79" t="s">
        <v>24</v>
      </c>
      <c r="D24" s="79" t="s">
        <v>25</v>
      </c>
      <c r="E24" s="88" t="s">
        <v>26</v>
      </c>
      <c r="F24" s="88"/>
      <c r="G24" s="88"/>
      <c r="H24" s="88"/>
      <c r="I24" s="88"/>
      <c r="J24" s="88"/>
      <c r="K24" s="79" t="s">
        <v>27</v>
      </c>
      <c r="L24" s="79" t="s">
        <v>28</v>
      </c>
      <c r="M24" s="88" t="s">
        <v>26</v>
      </c>
      <c r="N24" s="88"/>
      <c r="O24" s="88"/>
      <c r="P24" s="88"/>
      <c r="Q24" s="88"/>
      <c r="R24" s="88"/>
      <c r="S24" s="79" t="s">
        <v>29</v>
      </c>
      <c r="T24" s="79" t="s">
        <v>28</v>
      </c>
      <c r="U24" s="88" t="s">
        <v>26</v>
      </c>
      <c r="V24" s="88"/>
      <c r="W24" s="88"/>
      <c r="X24" s="88"/>
      <c r="Y24" s="88"/>
      <c r="Z24" s="88"/>
      <c r="AA24" s="79" t="s">
        <v>29</v>
      </c>
      <c r="AB24" s="79" t="s">
        <v>28</v>
      </c>
      <c r="AC24" s="88" t="s">
        <v>26</v>
      </c>
      <c r="AD24" s="88"/>
      <c r="AE24" s="88"/>
      <c r="AF24" s="88"/>
      <c r="AG24" s="88"/>
      <c r="AH24" s="88"/>
      <c r="AI24" s="79" t="s">
        <v>29</v>
      </c>
      <c r="AJ24" s="79" t="s">
        <v>28</v>
      </c>
      <c r="AK24" s="88" t="s">
        <v>26</v>
      </c>
      <c r="AL24" s="88"/>
      <c r="AM24" s="88"/>
      <c r="AN24" s="88"/>
      <c r="AO24" s="88"/>
      <c r="AP24" s="88"/>
      <c r="AQ24" s="79" t="s">
        <v>29</v>
      </c>
      <c r="AR24" s="79" t="s">
        <v>28</v>
      </c>
      <c r="AS24" s="88" t="s">
        <v>26</v>
      </c>
      <c r="AT24" s="88"/>
      <c r="AU24" s="88"/>
      <c r="AV24" s="88"/>
      <c r="AW24" s="88"/>
      <c r="AX24" s="88"/>
      <c r="AY24" s="79" t="s">
        <v>29</v>
      </c>
      <c r="AZ24" s="79" t="s">
        <v>28</v>
      </c>
      <c r="BA24" s="88" t="s">
        <v>26</v>
      </c>
      <c r="BB24" s="88"/>
      <c r="BC24" s="88"/>
      <c r="BD24" s="88"/>
      <c r="BE24" s="88"/>
      <c r="BF24" s="88"/>
      <c r="BG24" s="79" t="s">
        <v>29</v>
      </c>
      <c r="BH24" s="79" t="s">
        <v>28</v>
      </c>
      <c r="BI24" s="88" t="s">
        <v>26</v>
      </c>
      <c r="BJ24" s="88"/>
      <c r="BK24" s="88"/>
      <c r="BL24" s="88"/>
      <c r="BM24" s="88"/>
      <c r="BN24" s="88"/>
      <c r="BO24" s="79" t="s">
        <v>29</v>
      </c>
      <c r="BP24" s="79" t="s">
        <v>28</v>
      </c>
      <c r="BQ24" s="88" t="s">
        <v>26</v>
      </c>
      <c r="BR24" s="88"/>
      <c r="BS24" s="88"/>
      <c r="BT24" s="88"/>
      <c r="BU24" s="88"/>
      <c r="BV24" s="88"/>
      <c r="BW24" s="79" t="s">
        <v>29</v>
      </c>
      <c r="BX24" s="79" t="s">
        <v>28</v>
      </c>
      <c r="BY24" s="88" t="s">
        <v>26</v>
      </c>
      <c r="BZ24" s="88"/>
      <c r="CA24" s="88"/>
      <c r="CB24" s="88"/>
      <c r="CC24" s="88"/>
      <c r="CD24" s="88"/>
      <c r="CE24" s="79" t="s">
        <v>29</v>
      </c>
      <c r="CF24" s="79" t="s">
        <v>28</v>
      </c>
      <c r="CG24" s="88" t="s">
        <v>26</v>
      </c>
      <c r="CH24" s="88"/>
      <c r="CI24" s="88"/>
      <c r="CJ24" s="88"/>
      <c r="CK24" s="88"/>
      <c r="CL24" s="88"/>
      <c r="CM24" s="79" t="s">
        <v>29</v>
      </c>
      <c r="CN24" s="79" t="s">
        <v>28</v>
      </c>
      <c r="CO24" s="88" t="s">
        <v>26</v>
      </c>
      <c r="CP24" s="88"/>
      <c r="CQ24" s="88"/>
      <c r="CR24" s="88"/>
      <c r="CS24" s="88"/>
      <c r="CT24" s="88"/>
      <c r="CU24" s="79" t="s">
        <v>29</v>
      </c>
      <c r="CV24" s="79" t="s">
        <v>28</v>
      </c>
      <c r="CW24" s="88" t="s">
        <v>26</v>
      </c>
      <c r="CX24" s="88"/>
      <c r="CY24" s="88"/>
      <c r="CZ24" s="88"/>
      <c r="DA24" s="88"/>
      <c r="DB24" s="88"/>
      <c r="DC24" s="79" t="s">
        <v>29</v>
      </c>
      <c r="DD24" s="79" t="s">
        <v>28</v>
      </c>
      <c r="DE24" s="88" t="s">
        <v>26</v>
      </c>
      <c r="DF24" s="88"/>
      <c r="DG24" s="88"/>
      <c r="DH24" s="88"/>
      <c r="DI24" s="88"/>
      <c r="DJ24" s="88"/>
      <c r="DK24" s="79" t="s">
        <v>29</v>
      </c>
      <c r="DL24" s="79" t="s">
        <v>28</v>
      </c>
      <c r="DM24" s="88" t="s">
        <v>26</v>
      </c>
      <c r="DN24" s="88"/>
      <c r="DO24" s="88"/>
      <c r="DP24" s="88"/>
      <c r="DQ24" s="88"/>
      <c r="DR24" s="88"/>
      <c r="DS24" s="79" t="s">
        <v>29</v>
      </c>
      <c r="DT24" s="79" t="s">
        <v>28</v>
      </c>
      <c r="DU24" s="88" t="s">
        <v>26</v>
      </c>
      <c r="DV24" s="88"/>
      <c r="DW24" s="88"/>
      <c r="DX24" s="88"/>
      <c r="DY24" s="88"/>
      <c r="DZ24" s="88"/>
      <c r="EA24" s="79" t="s">
        <v>29</v>
      </c>
      <c r="EB24" s="79" t="s">
        <v>28</v>
      </c>
      <c r="EC24" s="88" t="s">
        <v>26</v>
      </c>
      <c r="ED24" s="88"/>
      <c r="EE24" s="88"/>
      <c r="EF24" s="88"/>
      <c r="EG24" s="88"/>
      <c r="EH24" s="88"/>
      <c r="EI24" s="79" t="s">
        <v>29</v>
      </c>
      <c r="EJ24" s="79" t="s">
        <v>28</v>
      </c>
      <c r="EK24" s="88" t="s">
        <v>26</v>
      </c>
      <c r="EL24" s="88"/>
      <c r="EM24" s="88"/>
      <c r="EN24" s="88"/>
      <c r="EO24" s="88"/>
      <c r="EP24" s="88"/>
      <c r="EQ24" s="79" t="s">
        <v>29</v>
      </c>
      <c r="ER24" s="79" t="s">
        <v>28</v>
      </c>
      <c r="ES24" s="88" t="s">
        <v>26</v>
      </c>
      <c r="ET24" s="88"/>
      <c r="EU24" s="88"/>
      <c r="EV24" s="88"/>
      <c r="EW24" s="88"/>
      <c r="EX24" s="88"/>
    </row>
    <row r="25" spans="1:154" ht="31.5" customHeight="1" thickBot="1" x14ac:dyDescent="0.3">
      <c r="A25" s="84"/>
      <c r="B25" s="86"/>
      <c r="C25" s="79"/>
      <c r="D25" s="79"/>
      <c r="E25" s="79" t="s">
        <v>30</v>
      </c>
      <c r="F25" s="79" t="s">
        <v>31</v>
      </c>
      <c r="G25" s="82" t="s">
        <v>32</v>
      </c>
      <c r="H25" s="82"/>
      <c r="I25" s="82" t="s">
        <v>33</v>
      </c>
      <c r="J25" s="82"/>
      <c r="K25" s="79"/>
      <c r="L25" s="79"/>
      <c r="M25" s="79" t="s">
        <v>30</v>
      </c>
      <c r="N25" s="79" t="s">
        <v>31</v>
      </c>
      <c r="O25" s="79" t="s">
        <v>32</v>
      </c>
      <c r="P25" s="79"/>
      <c r="Q25" s="79" t="s">
        <v>33</v>
      </c>
      <c r="R25" s="79"/>
      <c r="S25" s="79"/>
      <c r="T25" s="79"/>
      <c r="U25" s="79" t="s">
        <v>30</v>
      </c>
      <c r="V25" s="79" t="s">
        <v>31</v>
      </c>
      <c r="W25" s="79" t="s">
        <v>32</v>
      </c>
      <c r="X25" s="79"/>
      <c r="Y25" s="79" t="s">
        <v>33</v>
      </c>
      <c r="Z25" s="79"/>
      <c r="AA25" s="79"/>
      <c r="AB25" s="79"/>
      <c r="AC25" s="79" t="s">
        <v>30</v>
      </c>
      <c r="AD25" s="79" t="s">
        <v>31</v>
      </c>
      <c r="AE25" s="79" t="s">
        <v>32</v>
      </c>
      <c r="AF25" s="79"/>
      <c r="AG25" s="79" t="s">
        <v>33</v>
      </c>
      <c r="AH25" s="79"/>
      <c r="AI25" s="79"/>
      <c r="AJ25" s="79"/>
      <c r="AK25" s="79" t="s">
        <v>30</v>
      </c>
      <c r="AL25" s="79" t="s">
        <v>31</v>
      </c>
      <c r="AM25" s="79" t="s">
        <v>32</v>
      </c>
      <c r="AN25" s="79"/>
      <c r="AO25" s="79" t="s">
        <v>33</v>
      </c>
      <c r="AP25" s="79"/>
      <c r="AQ25" s="79"/>
      <c r="AR25" s="79"/>
      <c r="AS25" s="79" t="s">
        <v>30</v>
      </c>
      <c r="AT25" s="79" t="s">
        <v>31</v>
      </c>
      <c r="AU25" s="80" t="s">
        <v>32</v>
      </c>
      <c r="AV25" s="80"/>
      <c r="AW25" s="80" t="s">
        <v>33</v>
      </c>
      <c r="AX25" s="80"/>
      <c r="AY25" s="79"/>
      <c r="AZ25" s="79"/>
      <c r="BA25" s="79" t="s">
        <v>30</v>
      </c>
      <c r="BB25" s="79" t="s">
        <v>31</v>
      </c>
      <c r="BC25" s="80" t="s">
        <v>32</v>
      </c>
      <c r="BD25" s="80"/>
      <c r="BE25" s="80" t="s">
        <v>33</v>
      </c>
      <c r="BF25" s="80"/>
      <c r="BG25" s="79"/>
      <c r="BH25" s="79"/>
      <c r="BI25" s="79" t="s">
        <v>30</v>
      </c>
      <c r="BJ25" s="79" t="s">
        <v>31</v>
      </c>
      <c r="BK25" s="80" t="s">
        <v>32</v>
      </c>
      <c r="BL25" s="80"/>
      <c r="BM25" s="80" t="s">
        <v>33</v>
      </c>
      <c r="BN25" s="80"/>
      <c r="BO25" s="79"/>
      <c r="BP25" s="79"/>
      <c r="BQ25" s="79" t="s">
        <v>30</v>
      </c>
      <c r="BR25" s="79" t="s">
        <v>31</v>
      </c>
      <c r="BS25" s="80" t="s">
        <v>32</v>
      </c>
      <c r="BT25" s="80"/>
      <c r="BU25" s="80" t="s">
        <v>33</v>
      </c>
      <c r="BV25" s="80"/>
      <c r="BW25" s="79"/>
      <c r="BX25" s="79"/>
      <c r="BY25" s="79" t="s">
        <v>30</v>
      </c>
      <c r="BZ25" s="79" t="s">
        <v>31</v>
      </c>
      <c r="CA25" s="80" t="s">
        <v>32</v>
      </c>
      <c r="CB25" s="80"/>
      <c r="CC25" s="80" t="s">
        <v>33</v>
      </c>
      <c r="CD25" s="80"/>
      <c r="CE25" s="79"/>
      <c r="CF25" s="79"/>
      <c r="CG25" s="79" t="s">
        <v>30</v>
      </c>
      <c r="CH25" s="79" t="s">
        <v>31</v>
      </c>
      <c r="CI25" s="80" t="s">
        <v>32</v>
      </c>
      <c r="CJ25" s="80"/>
      <c r="CK25" s="80" t="s">
        <v>33</v>
      </c>
      <c r="CL25" s="80"/>
      <c r="CM25" s="79"/>
      <c r="CN25" s="79"/>
      <c r="CO25" s="79" t="s">
        <v>30</v>
      </c>
      <c r="CP25" s="79" t="s">
        <v>31</v>
      </c>
      <c r="CQ25" s="80" t="s">
        <v>32</v>
      </c>
      <c r="CR25" s="80"/>
      <c r="CS25" s="80" t="s">
        <v>33</v>
      </c>
      <c r="CT25" s="80"/>
      <c r="CU25" s="79"/>
      <c r="CV25" s="79"/>
      <c r="CW25" s="79" t="s">
        <v>30</v>
      </c>
      <c r="CX25" s="79" t="s">
        <v>31</v>
      </c>
      <c r="CY25" s="80" t="s">
        <v>32</v>
      </c>
      <c r="CZ25" s="80"/>
      <c r="DA25" s="80" t="s">
        <v>33</v>
      </c>
      <c r="DB25" s="80"/>
      <c r="DC25" s="79"/>
      <c r="DD25" s="79"/>
      <c r="DE25" s="79" t="s">
        <v>30</v>
      </c>
      <c r="DF25" s="79" t="s">
        <v>31</v>
      </c>
      <c r="DG25" s="80" t="s">
        <v>32</v>
      </c>
      <c r="DH25" s="80"/>
      <c r="DI25" s="80" t="s">
        <v>33</v>
      </c>
      <c r="DJ25" s="80"/>
      <c r="DK25" s="79"/>
      <c r="DL25" s="79"/>
      <c r="DM25" s="79" t="s">
        <v>30</v>
      </c>
      <c r="DN25" s="79" t="s">
        <v>31</v>
      </c>
      <c r="DO25" s="80" t="s">
        <v>32</v>
      </c>
      <c r="DP25" s="80"/>
      <c r="DQ25" s="80" t="s">
        <v>33</v>
      </c>
      <c r="DR25" s="80"/>
      <c r="DS25" s="79"/>
      <c r="DT25" s="79"/>
      <c r="DU25" s="79" t="s">
        <v>30</v>
      </c>
      <c r="DV25" s="79" t="s">
        <v>31</v>
      </c>
      <c r="DW25" s="80" t="s">
        <v>32</v>
      </c>
      <c r="DX25" s="80"/>
      <c r="DY25" s="80" t="s">
        <v>33</v>
      </c>
      <c r="DZ25" s="80"/>
      <c r="EA25" s="79"/>
      <c r="EB25" s="79"/>
      <c r="EC25" s="79" t="s">
        <v>30</v>
      </c>
      <c r="ED25" s="79" t="s">
        <v>31</v>
      </c>
      <c r="EE25" s="80" t="s">
        <v>32</v>
      </c>
      <c r="EF25" s="80"/>
      <c r="EG25" s="80" t="s">
        <v>33</v>
      </c>
      <c r="EH25" s="80"/>
      <c r="EI25" s="79"/>
      <c r="EJ25" s="79"/>
      <c r="EK25" s="79" t="s">
        <v>30</v>
      </c>
      <c r="EL25" s="79" t="s">
        <v>31</v>
      </c>
      <c r="EM25" s="79" t="s">
        <v>32</v>
      </c>
      <c r="EN25" s="79"/>
      <c r="EO25" s="79" t="s">
        <v>33</v>
      </c>
      <c r="EP25" s="79"/>
      <c r="EQ25" s="79"/>
      <c r="ER25" s="79"/>
      <c r="ES25" s="79" t="s">
        <v>30</v>
      </c>
      <c r="ET25" s="79" t="s">
        <v>31</v>
      </c>
      <c r="EU25" s="79" t="s">
        <v>32</v>
      </c>
      <c r="EV25" s="79"/>
      <c r="EW25" s="79" t="s">
        <v>33</v>
      </c>
      <c r="EX25" s="79"/>
    </row>
    <row r="26" spans="1:154" ht="32.25" customHeight="1" thickBot="1" x14ac:dyDescent="0.3">
      <c r="A26" s="84"/>
      <c r="B26" s="86"/>
      <c r="C26" s="81"/>
      <c r="D26" s="81"/>
      <c r="E26" s="79"/>
      <c r="F26" s="79"/>
      <c r="G26" s="78" t="s">
        <v>30</v>
      </c>
      <c r="H26" s="78" t="s">
        <v>31</v>
      </c>
      <c r="I26" s="78" t="s">
        <v>30</v>
      </c>
      <c r="J26" s="78" t="s">
        <v>31</v>
      </c>
      <c r="K26" s="79"/>
      <c r="L26" s="79"/>
      <c r="M26" s="79"/>
      <c r="N26" s="79"/>
      <c r="O26" s="78" t="s">
        <v>30</v>
      </c>
      <c r="P26" s="78" t="s">
        <v>31</v>
      </c>
      <c r="Q26" s="78" t="s">
        <v>30</v>
      </c>
      <c r="R26" s="78" t="s">
        <v>31</v>
      </c>
      <c r="S26" s="79"/>
      <c r="T26" s="79"/>
      <c r="U26" s="79"/>
      <c r="V26" s="79"/>
      <c r="W26" s="78" t="s">
        <v>30</v>
      </c>
      <c r="X26" s="78" t="s">
        <v>31</v>
      </c>
      <c r="Y26" s="78" t="s">
        <v>30</v>
      </c>
      <c r="Z26" s="78" t="s">
        <v>31</v>
      </c>
      <c r="AA26" s="79"/>
      <c r="AB26" s="79"/>
      <c r="AC26" s="79"/>
      <c r="AD26" s="79"/>
      <c r="AE26" s="78" t="s">
        <v>30</v>
      </c>
      <c r="AF26" s="78" t="s">
        <v>31</v>
      </c>
      <c r="AG26" s="78" t="s">
        <v>30</v>
      </c>
      <c r="AH26" s="78" t="s">
        <v>31</v>
      </c>
      <c r="AI26" s="79"/>
      <c r="AJ26" s="79"/>
      <c r="AK26" s="79"/>
      <c r="AL26" s="79"/>
      <c r="AM26" s="78" t="s">
        <v>30</v>
      </c>
      <c r="AN26" s="78" t="s">
        <v>31</v>
      </c>
      <c r="AO26" s="78" t="s">
        <v>30</v>
      </c>
      <c r="AP26" s="78" t="s">
        <v>31</v>
      </c>
      <c r="AQ26" s="81"/>
      <c r="AR26" s="81"/>
      <c r="AS26" s="79"/>
      <c r="AT26" s="79"/>
      <c r="AU26" s="78" t="s">
        <v>30</v>
      </c>
      <c r="AV26" s="78" t="s">
        <v>31</v>
      </c>
      <c r="AW26" s="78" t="s">
        <v>30</v>
      </c>
      <c r="AX26" s="78" t="s">
        <v>31</v>
      </c>
      <c r="AY26" s="81"/>
      <c r="AZ26" s="81"/>
      <c r="BA26" s="79"/>
      <c r="BB26" s="79"/>
      <c r="BC26" s="78" t="s">
        <v>30</v>
      </c>
      <c r="BD26" s="78" t="s">
        <v>31</v>
      </c>
      <c r="BE26" s="78" t="s">
        <v>30</v>
      </c>
      <c r="BF26" s="78" t="s">
        <v>31</v>
      </c>
      <c r="BG26" s="81"/>
      <c r="BH26" s="81"/>
      <c r="BI26" s="79"/>
      <c r="BJ26" s="79"/>
      <c r="BK26" s="78" t="s">
        <v>30</v>
      </c>
      <c r="BL26" s="78" t="s">
        <v>31</v>
      </c>
      <c r="BM26" s="78" t="s">
        <v>30</v>
      </c>
      <c r="BN26" s="78" t="s">
        <v>31</v>
      </c>
      <c r="BO26" s="81"/>
      <c r="BP26" s="81"/>
      <c r="BQ26" s="79"/>
      <c r="BR26" s="79"/>
      <c r="BS26" s="78" t="s">
        <v>30</v>
      </c>
      <c r="BT26" s="78" t="s">
        <v>31</v>
      </c>
      <c r="BU26" s="78" t="s">
        <v>30</v>
      </c>
      <c r="BV26" s="78" t="s">
        <v>31</v>
      </c>
      <c r="BW26" s="81"/>
      <c r="BX26" s="81"/>
      <c r="BY26" s="79"/>
      <c r="BZ26" s="79"/>
      <c r="CA26" s="78" t="s">
        <v>30</v>
      </c>
      <c r="CB26" s="78" t="s">
        <v>31</v>
      </c>
      <c r="CC26" s="78" t="s">
        <v>30</v>
      </c>
      <c r="CD26" s="78" t="s">
        <v>31</v>
      </c>
      <c r="CE26" s="81"/>
      <c r="CF26" s="81"/>
      <c r="CG26" s="79"/>
      <c r="CH26" s="79"/>
      <c r="CI26" s="78" t="s">
        <v>30</v>
      </c>
      <c r="CJ26" s="78" t="s">
        <v>31</v>
      </c>
      <c r="CK26" s="78" t="s">
        <v>30</v>
      </c>
      <c r="CL26" s="78" t="s">
        <v>31</v>
      </c>
      <c r="CM26" s="81"/>
      <c r="CN26" s="81"/>
      <c r="CO26" s="79"/>
      <c r="CP26" s="79"/>
      <c r="CQ26" s="78" t="s">
        <v>30</v>
      </c>
      <c r="CR26" s="78" t="s">
        <v>31</v>
      </c>
      <c r="CS26" s="78" t="s">
        <v>30</v>
      </c>
      <c r="CT26" s="78" t="s">
        <v>31</v>
      </c>
      <c r="CU26" s="81"/>
      <c r="CV26" s="81"/>
      <c r="CW26" s="79"/>
      <c r="CX26" s="79"/>
      <c r="CY26" s="78" t="s">
        <v>30</v>
      </c>
      <c r="CZ26" s="78" t="s">
        <v>31</v>
      </c>
      <c r="DA26" s="78" t="s">
        <v>30</v>
      </c>
      <c r="DB26" s="78" t="s">
        <v>31</v>
      </c>
      <c r="DC26" s="81"/>
      <c r="DD26" s="81"/>
      <c r="DE26" s="79"/>
      <c r="DF26" s="79"/>
      <c r="DG26" s="78" t="s">
        <v>30</v>
      </c>
      <c r="DH26" s="78" t="s">
        <v>31</v>
      </c>
      <c r="DI26" s="78" t="s">
        <v>30</v>
      </c>
      <c r="DJ26" s="78" t="s">
        <v>31</v>
      </c>
      <c r="DK26" s="81"/>
      <c r="DL26" s="81"/>
      <c r="DM26" s="79"/>
      <c r="DN26" s="79"/>
      <c r="DO26" s="78" t="s">
        <v>30</v>
      </c>
      <c r="DP26" s="78" t="s">
        <v>31</v>
      </c>
      <c r="DQ26" s="78" t="s">
        <v>30</v>
      </c>
      <c r="DR26" s="78" t="s">
        <v>31</v>
      </c>
      <c r="DS26" s="81"/>
      <c r="DT26" s="81"/>
      <c r="DU26" s="79"/>
      <c r="DV26" s="79"/>
      <c r="DW26" s="78" t="s">
        <v>30</v>
      </c>
      <c r="DX26" s="78" t="s">
        <v>31</v>
      </c>
      <c r="DY26" s="78" t="s">
        <v>30</v>
      </c>
      <c r="DZ26" s="78" t="s">
        <v>31</v>
      </c>
      <c r="EA26" s="81"/>
      <c r="EB26" s="81"/>
      <c r="EC26" s="79"/>
      <c r="ED26" s="79"/>
      <c r="EE26" s="78" t="s">
        <v>30</v>
      </c>
      <c r="EF26" s="78" t="s">
        <v>31</v>
      </c>
      <c r="EG26" s="78" t="s">
        <v>30</v>
      </c>
      <c r="EH26" s="78" t="s">
        <v>31</v>
      </c>
      <c r="EI26" s="79"/>
      <c r="EJ26" s="79"/>
      <c r="EK26" s="79"/>
      <c r="EL26" s="79"/>
      <c r="EM26" s="78" t="s">
        <v>30</v>
      </c>
      <c r="EN26" s="78" t="s">
        <v>31</v>
      </c>
      <c r="EO26" s="78" t="s">
        <v>30</v>
      </c>
      <c r="EP26" s="78" t="s">
        <v>31</v>
      </c>
      <c r="EQ26" s="79"/>
      <c r="ER26" s="79"/>
      <c r="ES26" s="79"/>
      <c r="ET26" s="79"/>
      <c r="EU26" s="78" t="s">
        <v>30</v>
      </c>
      <c r="EV26" s="78" t="s">
        <v>31</v>
      </c>
      <c r="EW26" s="78" t="s">
        <v>30</v>
      </c>
      <c r="EX26" s="78" t="s">
        <v>31</v>
      </c>
    </row>
    <row r="27" spans="1:154" s="12" customFormat="1" ht="15.75" thickBot="1" x14ac:dyDescent="0.3">
      <c r="A27" s="9">
        <v>1</v>
      </c>
      <c r="B27" s="10">
        <v>2</v>
      </c>
      <c r="C27" s="11">
        <v>3</v>
      </c>
      <c r="D27" s="11">
        <v>4</v>
      </c>
      <c r="E27" s="11">
        <v>5</v>
      </c>
      <c r="F27" s="11">
        <v>6</v>
      </c>
      <c r="G27" s="11">
        <v>7</v>
      </c>
      <c r="H27" s="11">
        <v>8</v>
      </c>
      <c r="I27" s="11">
        <v>9</v>
      </c>
      <c r="J27" s="11">
        <v>10</v>
      </c>
      <c r="K27" s="11">
        <v>11</v>
      </c>
      <c r="L27" s="11">
        <v>12</v>
      </c>
      <c r="M27" s="11">
        <v>13</v>
      </c>
      <c r="N27" s="11">
        <v>14</v>
      </c>
      <c r="O27" s="11">
        <v>15</v>
      </c>
      <c r="P27" s="11">
        <v>16</v>
      </c>
      <c r="Q27" s="11">
        <v>17</v>
      </c>
      <c r="R27" s="11">
        <v>18</v>
      </c>
      <c r="S27" s="11">
        <v>19</v>
      </c>
      <c r="T27" s="11">
        <v>20</v>
      </c>
      <c r="U27" s="11">
        <v>21</v>
      </c>
      <c r="V27" s="11">
        <v>22</v>
      </c>
      <c r="W27" s="11">
        <v>23</v>
      </c>
      <c r="X27" s="11">
        <v>24</v>
      </c>
      <c r="Y27" s="11">
        <v>25</v>
      </c>
      <c r="Z27" s="11">
        <v>26</v>
      </c>
      <c r="AA27" s="11">
        <v>27</v>
      </c>
      <c r="AB27" s="11">
        <v>28</v>
      </c>
      <c r="AC27" s="11">
        <v>29</v>
      </c>
      <c r="AD27" s="11">
        <v>30</v>
      </c>
      <c r="AE27" s="11">
        <v>31</v>
      </c>
      <c r="AF27" s="11">
        <v>32</v>
      </c>
      <c r="AG27" s="11">
        <v>33</v>
      </c>
      <c r="AH27" s="11">
        <v>34</v>
      </c>
      <c r="AI27" s="11">
        <v>35</v>
      </c>
      <c r="AJ27" s="11">
        <v>36</v>
      </c>
      <c r="AK27" s="11">
        <v>37</v>
      </c>
      <c r="AL27" s="11">
        <v>38</v>
      </c>
      <c r="AM27" s="11">
        <v>39</v>
      </c>
      <c r="AN27" s="11">
        <v>40</v>
      </c>
      <c r="AO27" s="11">
        <v>41</v>
      </c>
      <c r="AP27" s="11">
        <v>42</v>
      </c>
      <c r="AQ27" s="11">
        <v>43</v>
      </c>
      <c r="AR27" s="11">
        <v>44</v>
      </c>
      <c r="AS27" s="11">
        <v>45</v>
      </c>
      <c r="AT27" s="11">
        <v>46</v>
      </c>
      <c r="AU27" s="11">
        <v>47</v>
      </c>
      <c r="AV27" s="11">
        <v>48</v>
      </c>
      <c r="AW27" s="11">
        <v>49</v>
      </c>
      <c r="AX27" s="11">
        <v>50</v>
      </c>
      <c r="AY27" s="11">
        <v>51</v>
      </c>
      <c r="AZ27" s="11">
        <v>52</v>
      </c>
      <c r="BA27" s="11">
        <v>53</v>
      </c>
      <c r="BB27" s="11">
        <v>54</v>
      </c>
      <c r="BC27" s="11">
        <v>55</v>
      </c>
      <c r="BD27" s="11">
        <v>56</v>
      </c>
      <c r="BE27" s="11">
        <v>57</v>
      </c>
      <c r="BF27" s="11">
        <v>58</v>
      </c>
      <c r="BG27" s="11">
        <v>59</v>
      </c>
      <c r="BH27" s="11">
        <v>60</v>
      </c>
      <c r="BI27" s="11">
        <v>61</v>
      </c>
      <c r="BJ27" s="11">
        <v>62</v>
      </c>
      <c r="BK27" s="11">
        <v>63</v>
      </c>
      <c r="BL27" s="11">
        <v>64</v>
      </c>
      <c r="BM27" s="11">
        <v>65</v>
      </c>
      <c r="BN27" s="11">
        <v>66</v>
      </c>
      <c r="BO27" s="11">
        <v>67</v>
      </c>
      <c r="BP27" s="11">
        <v>68</v>
      </c>
      <c r="BQ27" s="11">
        <v>69</v>
      </c>
      <c r="BR27" s="11">
        <v>70</v>
      </c>
      <c r="BS27" s="11">
        <v>71</v>
      </c>
      <c r="BT27" s="11">
        <v>72</v>
      </c>
      <c r="BU27" s="11">
        <v>73</v>
      </c>
      <c r="BV27" s="11">
        <v>74</v>
      </c>
      <c r="BW27" s="11">
        <v>75</v>
      </c>
      <c r="BX27" s="11">
        <v>76</v>
      </c>
      <c r="BY27" s="11">
        <v>77</v>
      </c>
      <c r="BZ27" s="11">
        <v>78</v>
      </c>
      <c r="CA27" s="11">
        <v>79</v>
      </c>
      <c r="CB27" s="11">
        <v>80</v>
      </c>
      <c r="CC27" s="11">
        <v>81</v>
      </c>
      <c r="CD27" s="11">
        <v>82</v>
      </c>
      <c r="CE27" s="11">
        <v>83</v>
      </c>
      <c r="CF27" s="11">
        <v>84</v>
      </c>
      <c r="CG27" s="11">
        <v>85</v>
      </c>
      <c r="CH27" s="11">
        <v>86</v>
      </c>
      <c r="CI27" s="11">
        <v>87</v>
      </c>
      <c r="CJ27" s="11">
        <v>88</v>
      </c>
      <c r="CK27" s="11">
        <v>89</v>
      </c>
      <c r="CL27" s="11">
        <v>90</v>
      </c>
      <c r="CM27" s="11">
        <v>91</v>
      </c>
      <c r="CN27" s="11">
        <v>92</v>
      </c>
      <c r="CO27" s="11">
        <v>93</v>
      </c>
      <c r="CP27" s="11">
        <v>94</v>
      </c>
      <c r="CQ27" s="11">
        <v>95</v>
      </c>
      <c r="CR27" s="11">
        <v>96</v>
      </c>
      <c r="CS27" s="11">
        <v>97</v>
      </c>
      <c r="CT27" s="11">
        <v>98</v>
      </c>
      <c r="CU27" s="11">
        <v>99</v>
      </c>
      <c r="CV27" s="11">
        <v>100</v>
      </c>
      <c r="CW27" s="11">
        <v>101</v>
      </c>
      <c r="CX27" s="11">
        <v>102</v>
      </c>
      <c r="CY27" s="11">
        <v>103</v>
      </c>
      <c r="CZ27" s="11">
        <v>104</v>
      </c>
      <c r="DA27" s="11">
        <v>105</v>
      </c>
      <c r="DB27" s="11">
        <v>106</v>
      </c>
      <c r="DC27" s="11">
        <v>107</v>
      </c>
      <c r="DD27" s="11">
        <v>108</v>
      </c>
      <c r="DE27" s="11">
        <v>109</v>
      </c>
      <c r="DF27" s="11">
        <v>110</v>
      </c>
      <c r="DG27" s="11">
        <v>111</v>
      </c>
      <c r="DH27" s="11">
        <v>112</v>
      </c>
      <c r="DI27" s="11">
        <v>113</v>
      </c>
      <c r="DJ27" s="11">
        <v>114</v>
      </c>
      <c r="DK27" s="11">
        <v>115</v>
      </c>
      <c r="DL27" s="11">
        <v>116</v>
      </c>
      <c r="DM27" s="11">
        <v>117</v>
      </c>
      <c r="DN27" s="11">
        <v>118</v>
      </c>
      <c r="DO27" s="11">
        <v>119</v>
      </c>
      <c r="DP27" s="11">
        <v>120</v>
      </c>
      <c r="DQ27" s="11">
        <v>121</v>
      </c>
      <c r="DR27" s="11">
        <v>122</v>
      </c>
      <c r="DS27" s="11">
        <v>123</v>
      </c>
      <c r="DT27" s="11">
        <v>124</v>
      </c>
      <c r="DU27" s="11">
        <v>125</v>
      </c>
      <c r="DV27" s="11">
        <v>126</v>
      </c>
      <c r="DW27" s="11">
        <v>127</v>
      </c>
      <c r="DX27" s="11">
        <v>128</v>
      </c>
      <c r="DY27" s="11">
        <v>129</v>
      </c>
      <c r="DZ27" s="11">
        <v>130</v>
      </c>
      <c r="EA27" s="11">
        <v>131</v>
      </c>
      <c r="EB27" s="11">
        <v>132</v>
      </c>
      <c r="EC27" s="11">
        <v>133</v>
      </c>
      <c r="ED27" s="11">
        <v>134</v>
      </c>
      <c r="EE27" s="11">
        <v>135</v>
      </c>
      <c r="EF27" s="11">
        <v>136</v>
      </c>
      <c r="EG27" s="11">
        <v>137</v>
      </c>
      <c r="EH27" s="11">
        <v>138</v>
      </c>
      <c r="EI27" s="11">
        <v>139</v>
      </c>
      <c r="EJ27" s="11">
        <v>140</v>
      </c>
      <c r="EK27" s="11">
        <v>141</v>
      </c>
      <c r="EL27" s="11">
        <v>142</v>
      </c>
      <c r="EM27" s="11">
        <v>143</v>
      </c>
      <c r="EN27" s="11">
        <v>144</v>
      </c>
      <c r="EO27" s="11">
        <v>145</v>
      </c>
      <c r="EP27" s="11">
        <v>146</v>
      </c>
      <c r="EQ27" s="11">
        <v>147</v>
      </c>
      <c r="ER27" s="11">
        <v>148</v>
      </c>
      <c r="ES27" s="11">
        <v>149</v>
      </c>
      <c r="ET27" s="11">
        <v>150</v>
      </c>
      <c r="EU27" s="11">
        <v>151</v>
      </c>
      <c r="EV27" s="11">
        <v>152</v>
      </c>
      <c r="EW27" s="11">
        <v>153</v>
      </c>
      <c r="EX27" s="11">
        <v>154</v>
      </c>
    </row>
    <row r="28" spans="1:154" ht="18" x14ac:dyDescent="0.25">
      <c r="A28" s="13">
        <v>1</v>
      </c>
      <c r="B28" s="14" t="s">
        <v>45</v>
      </c>
      <c r="C28" s="15">
        <f t="shared" ref="C28:J35" si="4">K28+S28+AA28+AI28+AQ28+AY28+BG28+BO28+BW28+CE28+CM28+CU28+DC28+DK28+DS28+EA28+EI28+EQ28</f>
        <v>771</v>
      </c>
      <c r="D28" s="15">
        <f t="shared" si="4"/>
        <v>3502061.4299999997</v>
      </c>
      <c r="E28" s="15">
        <f t="shared" si="4"/>
        <v>752</v>
      </c>
      <c r="F28" s="15">
        <f t="shared" si="4"/>
        <v>3441427.4799999995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v>52</v>
      </c>
      <c r="L28" s="15">
        <v>385596.14</v>
      </c>
      <c r="M28" s="15">
        <v>48</v>
      </c>
      <c r="N28" s="15">
        <v>385349.64</v>
      </c>
      <c r="O28" s="15">
        <v>0</v>
      </c>
      <c r="P28" s="15">
        <v>0</v>
      </c>
      <c r="Q28" s="15">
        <v>0</v>
      </c>
      <c r="R28" s="15">
        <v>0</v>
      </c>
      <c r="S28" s="15">
        <v>468</v>
      </c>
      <c r="T28" s="15">
        <v>2203776.31</v>
      </c>
      <c r="U28" s="15">
        <v>458</v>
      </c>
      <c r="V28" s="15">
        <v>2164737.36</v>
      </c>
      <c r="W28" s="15">
        <v>0</v>
      </c>
      <c r="X28" s="15">
        <v>0</v>
      </c>
      <c r="Y28" s="15">
        <v>0</v>
      </c>
      <c r="Z28" s="15">
        <v>0</v>
      </c>
      <c r="AA28" s="15">
        <v>151</v>
      </c>
      <c r="AB28" s="15">
        <v>377159.27</v>
      </c>
      <c r="AC28" s="15">
        <v>148</v>
      </c>
      <c r="AD28" s="15">
        <v>369446.77</v>
      </c>
      <c r="AE28" s="15">
        <v>0</v>
      </c>
      <c r="AF28" s="15">
        <v>0</v>
      </c>
      <c r="AG28" s="15">
        <v>0</v>
      </c>
      <c r="AH28" s="15">
        <v>0</v>
      </c>
      <c r="AI28" s="15">
        <v>22</v>
      </c>
      <c r="AJ28" s="15">
        <v>98725.21</v>
      </c>
      <c r="AK28" s="15">
        <v>22</v>
      </c>
      <c r="AL28" s="15">
        <v>98725.21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7</v>
      </c>
      <c r="AZ28" s="15">
        <v>6450</v>
      </c>
      <c r="BA28" s="15">
        <v>7</v>
      </c>
      <c r="BB28" s="15">
        <v>6450</v>
      </c>
      <c r="BC28" s="17">
        <v>0</v>
      </c>
      <c r="BD28" s="17">
        <v>0</v>
      </c>
      <c r="BE28" s="17">
        <v>0</v>
      </c>
      <c r="BF28" s="17">
        <v>0</v>
      </c>
      <c r="BG28" s="17">
        <v>18</v>
      </c>
      <c r="BH28" s="17">
        <v>118999.3</v>
      </c>
      <c r="BI28" s="17">
        <v>18</v>
      </c>
      <c r="BJ28" s="17">
        <v>118999.3</v>
      </c>
      <c r="BK28" s="17">
        <v>0</v>
      </c>
      <c r="BL28" s="17">
        <v>0</v>
      </c>
      <c r="BM28" s="17">
        <v>0</v>
      </c>
      <c r="BN28" s="17">
        <v>0</v>
      </c>
      <c r="BO28" s="17">
        <v>3</v>
      </c>
      <c r="BP28" s="17">
        <v>200988.79999999999</v>
      </c>
      <c r="BQ28" s="17">
        <v>2</v>
      </c>
      <c r="BR28" s="17">
        <v>194988.79999999999</v>
      </c>
      <c r="BS28" s="17">
        <v>0</v>
      </c>
      <c r="BT28" s="17">
        <v>0</v>
      </c>
      <c r="BU28" s="17">
        <v>0</v>
      </c>
      <c r="BV28" s="17">
        <v>0</v>
      </c>
      <c r="BW28" s="15">
        <v>1</v>
      </c>
      <c r="BX28" s="15">
        <v>22600</v>
      </c>
      <c r="BY28" s="15">
        <v>1</v>
      </c>
      <c r="BZ28" s="15">
        <v>22600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  <c r="CH28" s="15">
        <v>0</v>
      </c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v>0</v>
      </c>
      <c r="CV28" s="15">
        <v>0</v>
      </c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v>0</v>
      </c>
      <c r="DJ28" s="15">
        <v>0</v>
      </c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46</v>
      </c>
      <c r="DT28" s="15">
        <v>84738.4</v>
      </c>
      <c r="DU28" s="15">
        <v>45</v>
      </c>
      <c r="DV28" s="15">
        <v>77102.399999999994</v>
      </c>
      <c r="DW28" s="15">
        <v>0</v>
      </c>
      <c r="DX28" s="15">
        <v>0</v>
      </c>
      <c r="DY28" s="15">
        <v>0</v>
      </c>
      <c r="DZ28" s="15">
        <v>0</v>
      </c>
      <c r="EA28" s="15">
        <v>3</v>
      </c>
      <c r="EB28" s="15">
        <v>3028</v>
      </c>
      <c r="EC28" s="15">
        <v>3</v>
      </c>
      <c r="ED28" s="15">
        <v>3028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v>0</v>
      </c>
      <c r="EL28" s="15">
        <v>0</v>
      </c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</row>
    <row r="29" spans="1:154" ht="18" x14ac:dyDescent="0.25">
      <c r="A29" s="18">
        <v>2</v>
      </c>
      <c r="B29" s="38" t="s">
        <v>46</v>
      </c>
      <c r="C29" s="20">
        <f t="shared" si="4"/>
        <v>31</v>
      </c>
      <c r="D29" s="20">
        <f t="shared" si="4"/>
        <v>60575</v>
      </c>
      <c r="E29" s="20">
        <f t="shared" si="4"/>
        <v>29</v>
      </c>
      <c r="F29" s="20">
        <f t="shared" si="4"/>
        <v>59580</v>
      </c>
      <c r="G29" s="20">
        <f t="shared" si="4"/>
        <v>0</v>
      </c>
      <c r="H29" s="20">
        <f t="shared" si="4"/>
        <v>0</v>
      </c>
      <c r="I29" s="20">
        <f t="shared" si="4"/>
        <v>29</v>
      </c>
      <c r="J29" s="20">
        <f t="shared" si="4"/>
        <v>59580</v>
      </c>
      <c r="K29" s="21">
        <v>9</v>
      </c>
      <c r="L29" s="21">
        <v>25450</v>
      </c>
      <c r="M29" s="21">
        <v>8</v>
      </c>
      <c r="N29" s="21">
        <v>25300</v>
      </c>
      <c r="O29" s="21">
        <v>0</v>
      </c>
      <c r="P29" s="21">
        <v>0</v>
      </c>
      <c r="Q29" s="21">
        <v>8</v>
      </c>
      <c r="R29" s="21">
        <v>25300</v>
      </c>
      <c r="S29" s="21">
        <v>5</v>
      </c>
      <c r="T29" s="21">
        <v>9480</v>
      </c>
      <c r="U29" s="21">
        <v>5</v>
      </c>
      <c r="V29" s="21">
        <v>9480</v>
      </c>
      <c r="W29" s="21">
        <v>0</v>
      </c>
      <c r="X29" s="21">
        <v>0</v>
      </c>
      <c r="Y29" s="21">
        <v>5</v>
      </c>
      <c r="Z29" s="21">
        <v>9480</v>
      </c>
      <c r="AA29" s="21">
        <v>17</v>
      </c>
      <c r="AB29" s="21">
        <v>24845</v>
      </c>
      <c r="AC29" s="21">
        <v>16</v>
      </c>
      <c r="AD29" s="21">
        <v>24800</v>
      </c>
      <c r="AE29" s="21">
        <v>0</v>
      </c>
      <c r="AF29" s="21">
        <v>0</v>
      </c>
      <c r="AG29" s="21">
        <v>16</v>
      </c>
      <c r="AH29" s="21">
        <v>24800</v>
      </c>
      <c r="AI29" s="21">
        <v>0</v>
      </c>
      <c r="AJ29" s="21">
        <v>0</v>
      </c>
      <c r="AK29" s="21">
        <v>0</v>
      </c>
      <c r="AL29" s="21">
        <v>0</v>
      </c>
      <c r="AM29" s="21">
        <v>0</v>
      </c>
      <c r="AN29" s="21">
        <v>0</v>
      </c>
      <c r="AO29" s="21">
        <v>0</v>
      </c>
      <c r="AP29" s="21">
        <v>0</v>
      </c>
      <c r="AQ29" s="21">
        <v>0</v>
      </c>
      <c r="AR29" s="21">
        <v>0</v>
      </c>
      <c r="AS29" s="21">
        <v>0</v>
      </c>
      <c r="AT29" s="21">
        <v>0</v>
      </c>
      <c r="AU29" s="21">
        <v>0</v>
      </c>
      <c r="AV29" s="21">
        <v>0</v>
      </c>
      <c r="AW29" s="21">
        <v>0</v>
      </c>
      <c r="AX29" s="21">
        <v>0</v>
      </c>
      <c r="AY29" s="21">
        <v>0</v>
      </c>
      <c r="AZ29" s="21">
        <v>0</v>
      </c>
      <c r="BA29" s="21">
        <v>0</v>
      </c>
      <c r="BB29" s="21">
        <v>0</v>
      </c>
      <c r="BC29" s="21">
        <v>0</v>
      </c>
      <c r="BD29" s="21">
        <v>0</v>
      </c>
      <c r="BE29" s="21">
        <v>0</v>
      </c>
      <c r="BF29" s="21">
        <v>0</v>
      </c>
      <c r="BG29" s="21">
        <v>0</v>
      </c>
      <c r="BH29" s="21">
        <v>800</v>
      </c>
      <c r="BI29" s="21">
        <v>0</v>
      </c>
      <c r="BJ29" s="21">
        <v>0</v>
      </c>
      <c r="BK29" s="21">
        <v>0</v>
      </c>
      <c r="BL29" s="21">
        <v>0</v>
      </c>
      <c r="BM29" s="21">
        <v>0</v>
      </c>
      <c r="BN29" s="21">
        <v>0</v>
      </c>
      <c r="BO29" s="21">
        <v>0</v>
      </c>
      <c r="BP29" s="22">
        <v>0</v>
      </c>
      <c r="BQ29" s="21">
        <v>0</v>
      </c>
      <c r="BR29" s="21">
        <v>0</v>
      </c>
      <c r="BS29" s="21">
        <v>0</v>
      </c>
      <c r="BT29" s="21">
        <v>0</v>
      </c>
      <c r="BU29" s="21">
        <v>0</v>
      </c>
      <c r="BV29" s="21">
        <v>0</v>
      </c>
      <c r="BW29" s="21">
        <v>0</v>
      </c>
      <c r="BX29" s="21">
        <v>0</v>
      </c>
      <c r="BY29" s="23">
        <v>0</v>
      </c>
      <c r="BZ29" s="23">
        <v>0</v>
      </c>
      <c r="CA29" s="23">
        <v>0</v>
      </c>
      <c r="CB29" s="23">
        <v>0</v>
      </c>
      <c r="CC29" s="23">
        <v>0</v>
      </c>
      <c r="CD29" s="23">
        <v>0</v>
      </c>
      <c r="CE29" s="23">
        <v>0</v>
      </c>
      <c r="CF29" s="23">
        <v>0</v>
      </c>
      <c r="CG29" s="23">
        <v>0</v>
      </c>
      <c r="CH29" s="23">
        <v>0</v>
      </c>
      <c r="CI29" s="23">
        <v>0</v>
      </c>
      <c r="CJ29" s="23">
        <v>0</v>
      </c>
      <c r="CK29" s="23">
        <v>0</v>
      </c>
      <c r="CL29" s="23">
        <v>0</v>
      </c>
      <c r="CM29" s="23">
        <v>0</v>
      </c>
      <c r="CN29" s="23">
        <v>0</v>
      </c>
      <c r="CO29" s="23">
        <v>0</v>
      </c>
      <c r="CP29" s="23">
        <v>0</v>
      </c>
      <c r="CQ29" s="23">
        <v>0</v>
      </c>
      <c r="CR29" s="23">
        <v>0</v>
      </c>
      <c r="CS29" s="23">
        <v>0</v>
      </c>
      <c r="CT29" s="23">
        <v>0</v>
      </c>
      <c r="CU29" s="23">
        <v>0</v>
      </c>
      <c r="CV29" s="23">
        <v>0</v>
      </c>
      <c r="CW29" s="23">
        <v>0</v>
      </c>
      <c r="CX29" s="23">
        <v>0</v>
      </c>
      <c r="CY29" s="23">
        <v>0</v>
      </c>
      <c r="CZ29" s="23">
        <v>0</v>
      </c>
      <c r="DA29" s="23">
        <v>0</v>
      </c>
      <c r="DB29" s="23">
        <v>0</v>
      </c>
      <c r="DC29" s="23">
        <v>0</v>
      </c>
      <c r="DD29" s="23">
        <v>0</v>
      </c>
      <c r="DE29" s="23">
        <v>0</v>
      </c>
      <c r="DF29" s="23">
        <v>0</v>
      </c>
      <c r="DG29" s="23">
        <v>0</v>
      </c>
      <c r="DH29" s="23">
        <v>0</v>
      </c>
      <c r="DI29" s="23">
        <v>0</v>
      </c>
      <c r="DJ29" s="23">
        <v>0</v>
      </c>
      <c r="DK29" s="23">
        <v>0</v>
      </c>
      <c r="DL29" s="23">
        <v>0</v>
      </c>
      <c r="DM29" s="24">
        <v>0</v>
      </c>
      <c r="DN29" s="25">
        <v>0</v>
      </c>
      <c r="DO29" s="25">
        <v>0</v>
      </c>
      <c r="DP29" s="25">
        <v>0</v>
      </c>
      <c r="DQ29" s="25">
        <v>0</v>
      </c>
      <c r="DR29" s="25">
        <v>0</v>
      </c>
      <c r="DS29" s="25">
        <v>0</v>
      </c>
      <c r="DT29" s="25">
        <v>0</v>
      </c>
      <c r="DU29" s="25">
        <v>0</v>
      </c>
      <c r="DV29" s="25">
        <v>0</v>
      </c>
      <c r="DW29" s="25">
        <v>0</v>
      </c>
      <c r="DX29" s="25">
        <v>0</v>
      </c>
      <c r="DY29" s="25">
        <v>0</v>
      </c>
      <c r="DZ29" s="25">
        <v>0</v>
      </c>
      <c r="EA29" s="25">
        <v>0</v>
      </c>
      <c r="EB29" s="25">
        <v>0</v>
      </c>
      <c r="EC29" s="25">
        <v>0</v>
      </c>
      <c r="ED29" s="25">
        <v>0</v>
      </c>
      <c r="EE29" s="25">
        <v>0</v>
      </c>
      <c r="EF29" s="25">
        <v>0</v>
      </c>
      <c r="EG29" s="25">
        <v>0</v>
      </c>
      <c r="EH29" s="25">
        <v>0</v>
      </c>
      <c r="EI29" s="25">
        <v>0</v>
      </c>
      <c r="EJ29" s="25">
        <v>0</v>
      </c>
      <c r="EK29" s="25">
        <v>0</v>
      </c>
      <c r="EL29" s="25">
        <v>0</v>
      </c>
      <c r="EM29" s="25">
        <v>0</v>
      </c>
      <c r="EN29" s="25">
        <v>0</v>
      </c>
      <c r="EO29" s="25">
        <v>0</v>
      </c>
      <c r="EP29" s="25">
        <v>0</v>
      </c>
      <c r="EQ29" s="25">
        <v>0</v>
      </c>
      <c r="ER29" s="25">
        <v>0</v>
      </c>
      <c r="ES29" s="25">
        <v>0</v>
      </c>
      <c r="ET29" s="25">
        <v>0</v>
      </c>
      <c r="EU29" s="25">
        <v>0</v>
      </c>
      <c r="EV29" s="27">
        <v>0</v>
      </c>
      <c r="EW29" s="27">
        <v>0</v>
      </c>
      <c r="EX29" s="27">
        <v>0</v>
      </c>
    </row>
    <row r="30" spans="1:154" ht="18" customHeight="1" x14ac:dyDescent="0.25">
      <c r="A30" s="18">
        <v>3</v>
      </c>
      <c r="B30" s="39" t="s">
        <v>47</v>
      </c>
      <c r="C30" s="20">
        <f t="shared" si="4"/>
        <v>19</v>
      </c>
      <c r="D30" s="20">
        <f t="shared" si="4"/>
        <v>37400</v>
      </c>
      <c r="E30" s="20">
        <f t="shared" si="4"/>
        <v>17</v>
      </c>
      <c r="F30" s="20">
        <f t="shared" si="4"/>
        <v>35200</v>
      </c>
      <c r="G30" s="20">
        <f t="shared" si="4"/>
        <v>17</v>
      </c>
      <c r="H30" s="20">
        <f t="shared" si="4"/>
        <v>35200</v>
      </c>
      <c r="I30" s="20">
        <f t="shared" si="4"/>
        <v>0</v>
      </c>
      <c r="J30" s="20">
        <f t="shared" si="4"/>
        <v>0</v>
      </c>
      <c r="K30" s="21">
        <v>13</v>
      </c>
      <c r="L30" s="21">
        <v>27050</v>
      </c>
      <c r="M30" s="21">
        <v>11</v>
      </c>
      <c r="N30" s="21">
        <v>24850</v>
      </c>
      <c r="O30" s="21">
        <v>11</v>
      </c>
      <c r="P30" s="21">
        <v>24850</v>
      </c>
      <c r="Q30" s="21">
        <v>0</v>
      </c>
      <c r="R30" s="21">
        <v>0</v>
      </c>
      <c r="S30" s="21">
        <v>2</v>
      </c>
      <c r="T30" s="21">
        <v>100</v>
      </c>
      <c r="U30" s="21">
        <v>2</v>
      </c>
      <c r="V30" s="21">
        <v>100</v>
      </c>
      <c r="W30" s="21">
        <v>2</v>
      </c>
      <c r="X30" s="21">
        <v>100</v>
      </c>
      <c r="Y30" s="21">
        <v>0</v>
      </c>
      <c r="Z30" s="21">
        <v>0</v>
      </c>
      <c r="AA30" s="21">
        <v>4</v>
      </c>
      <c r="AB30" s="21">
        <v>10250</v>
      </c>
      <c r="AC30" s="21">
        <v>4</v>
      </c>
      <c r="AD30" s="21">
        <v>10250</v>
      </c>
      <c r="AE30" s="21">
        <v>4</v>
      </c>
      <c r="AF30" s="21">
        <v>10250</v>
      </c>
      <c r="AG30" s="21">
        <v>0</v>
      </c>
      <c r="AH30" s="21">
        <v>0</v>
      </c>
      <c r="AI30" s="21">
        <v>0</v>
      </c>
      <c r="AJ30" s="21">
        <v>0</v>
      </c>
      <c r="AK30" s="21">
        <v>0</v>
      </c>
      <c r="AL30" s="21">
        <v>0</v>
      </c>
      <c r="AM30" s="21">
        <v>0</v>
      </c>
      <c r="AN30" s="21">
        <v>0</v>
      </c>
      <c r="AO30" s="21">
        <v>0</v>
      </c>
      <c r="AP30" s="21">
        <v>0</v>
      </c>
      <c r="AQ30" s="21">
        <v>0</v>
      </c>
      <c r="AR30" s="21">
        <v>0</v>
      </c>
      <c r="AS30" s="21">
        <v>0</v>
      </c>
      <c r="AT30" s="21">
        <v>0</v>
      </c>
      <c r="AU30" s="21">
        <v>0</v>
      </c>
      <c r="AV30" s="21">
        <v>0</v>
      </c>
      <c r="AW30" s="21">
        <v>0</v>
      </c>
      <c r="AX30" s="21">
        <v>0</v>
      </c>
      <c r="AY30" s="21">
        <v>0</v>
      </c>
      <c r="AZ30" s="21">
        <v>0</v>
      </c>
      <c r="BA30" s="21">
        <v>0</v>
      </c>
      <c r="BB30" s="21">
        <v>0</v>
      </c>
      <c r="BC30" s="21">
        <v>0</v>
      </c>
      <c r="BD30" s="21">
        <v>0</v>
      </c>
      <c r="BE30" s="21">
        <v>0</v>
      </c>
      <c r="BF30" s="21">
        <v>0</v>
      </c>
      <c r="BG30" s="21">
        <v>0</v>
      </c>
      <c r="BH30" s="21">
        <v>0</v>
      </c>
      <c r="BI30" s="21">
        <v>0</v>
      </c>
      <c r="BJ30" s="21">
        <v>0</v>
      </c>
      <c r="BK30" s="21">
        <v>0</v>
      </c>
      <c r="BL30" s="21">
        <v>0</v>
      </c>
      <c r="BM30" s="21">
        <v>0</v>
      </c>
      <c r="BN30" s="21">
        <v>0</v>
      </c>
      <c r="BO30" s="21">
        <v>0</v>
      </c>
      <c r="BP30" s="22">
        <v>0</v>
      </c>
      <c r="BQ30" s="21">
        <v>0</v>
      </c>
      <c r="BR30" s="21">
        <v>0</v>
      </c>
      <c r="BS30" s="21">
        <v>0</v>
      </c>
      <c r="BT30" s="21">
        <v>0</v>
      </c>
      <c r="BU30" s="21">
        <v>0</v>
      </c>
      <c r="BV30" s="21">
        <v>0</v>
      </c>
      <c r="BW30" s="21">
        <v>0</v>
      </c>
      <c r="BX30" s="21">
        <v>0</v>
      </c>
      <c r="BY30" s="25">
        <v>0</v>
      </c>
      <c r="BZ30" s="25">
        <v>0</v>
      </c>
      <c r="CA30" s="25">
        <v>0</v>
      </c>
      <c r="CB30" s="25">
        <v>0</v>
      </c>
      <c r="CC30" s="25">
        <v>0</v>
      </c>
      <c r="CD30" s="25">
        <v>0</v>
      </c>
      <c r="CE30" s="25">
        <v>0</v>
      </c>
      <c r="CF30" s="25">
        <v>0</v>
      </c>
      <c r="CG30" s="25">
        <v>0</v>
      </c>
      <c r="CH30" s="25">
        <v>0</v>
      </c>
      <c r="CI30" s="25">
        <v>0</v>
      </c>
      <c r="CJ30" s="25">
        <v>0</v>
      </c>
      <c r="CK30" s="25">
        <v>0</v>
      </c>
      <c r="CL30" s="25">
        <v>0</v>
      </c>
      <c r="CM30" s="25">
        <v>0</v>
      </c>
      <c r="CN30" s="25">
        <v>0</v>
      </c>
      <c r="CO30" s="25">
        <v>0</v>
      </c>
      <c r="CP30" s="25">
        <v>0</v>
      </c>
      <c r="CQ30" s="25">
        <v>0</v>
      </c>
      <c r="CR30" s="25">
        <v>0</v>
      </c>
      <c r="CS30" s="25">
        <v>0</v>
      </c>
      <c r="CT30" s="25">
        <v>0</v>
      </c>
      <c r="CU30" s="25">
        <v>0</v>
      </c>
      <c r="CV30" s="25">
        <v>0</v>
      </c>
      <c r="CW30" s="25">
        <v>0</v>
      </c>
      <c r="CX30" s="25">
        <v>0</v>
      </c>
      <c r="CY30" s="25">
        <v>0</v>
      </c>
      <c r="CZ30" s="25">
        <v>0</v>
      </c>
      <c r="DA30" s="25">
        <v>0</v>
      </c>
      <c r="DB30" s="25">
        <v>0</v>
      </c>
      <c r="DC30" s="25">
        <v>0</v>
      </c>
      <c r="DD30" s="25">
        <v>0</v>
      </c>
      <c r="DE30" s="25">
        <v>0</v>
      </c>
      <c r="DF30" s="25">
        <v>0</v>
      </c>
      <c r="DG30" s="25">
        <v>0</v>
      </c>
      <c r="DH30" s="25">
        <v>0</v>
      </c>
      <c r="DI30" s="25">
        <v>0</v>
      </c>
      <c r="DJ30" s="25">
        <v>0</v>
      </c>
      <c r="DK30" s="25">
        <v>0</v>
      </c>
      <c r="DL30" s="25">
        <v>0</v>
      </c>
      <c r="DM30" s="25">
        <v>0</v>
      </c>
      <c r="DN30" s="25">
        <v>0</v>
      </c>
      <c r="DO30" s="25">
        <v>0</v>
      </c>
      <c r="DP30" s="25">
        <v>0</v>
      </c>
      <c r="DQ30" s="25">
        <v>0</v>
      </c>
      <c r="DR30" s="25">
        <v>0</v>
      </c>
      <c r="DS30" s="25">
        <v>0</v>
      </c>
      <c r="DT30" s="25">
        <v>0</v>
      </c>
      <c r="DU30" s="25">
        <v>0</v>
      </c>
      <c r="DV30" s="25">
        <v>0</v>
      </c>
      <c r="DW30" s="25">
        <v>0</v>
      </c>
      <c r="DX30" s="25">
        <v>0</v>
      </c>
      <c r="DY30" s="25">
        <v>0</v>
      </c>
      <c r="DZ30" s="25">
        <v>0</v>
      </c>
      <c r="EA30" s="25">
        <v>0</v>
      </c>
      <c r="EB30" s="25">
        <v>0</v>
      </c>
      <c r="EC30" s="25">
        <v>0</v>
      </c>
      <c r="ED30" s="25">
        <v>0</v>
      </c>
      <c r="EE30" s="25">
        <v>0</v>
      </c>
      <c r="EF30" s="25">
        <v>0</v>
      </c>
      <c r="EG30" s="25">
        <v>0</v>
      </c>
      <c r="EH30" s="25">
        <v>0</v>
      </c>
      <c r="EI30" s="25">
        <v>0</v>
      </c>
      <c r="EJ30" s="25">
        <v>0</v>
      </c>
      <c r="EK30" s="25">
        <v>0</v>
      </c>
      <c r="EL30" s="25">
        <v>0</v>
      </c>
      <c r="EM30" s="25">
        <v>0</v>
      </c>
      <c r="EN30" s="25">
        <v>0</v>
      </c>
      <c r="EO30" s="25">
        <v>0</v>
      </c>
      <c r="EP30" s="25">
        <v>0</v>
      </c>
      <c r="EQ30" s="25">
        <v>0</v>
      </c>
      <c r="ER30" s="25">
        <v>0</v>
      </c>
      <c r="ES30" s="25">
        <v>0</v>
      </c>
      <c r="ET30" s="25">
        <v>0</v>
      </c>
      <c r="EU30" s="25">
        <v>0</v>
      </c>
      <c r="EV30" s="27">
        <v>0</v>
      </c>
      <c r="EW30" s="27">
        <v>0</v>
      </c>
      <c r="EX30" s="27">
        <v>0</v>
      </c>
    </row>
    <row r="31" spans="1:154" ht="18" x14ac:dyDescent="0.25">
      <c r="A31" s="18">
        <v>4</v>
      </c>
      <c r="B31" s="38" t="s">
        <v>48</v>
      </c>
      <c r="C31" s="20">
        <f t="shared" si="4"/>
        <v>6</v>
      </c>
      <c r="D31" s="20">
        <f t="shared" si="4"/>
        <v>5378</v>
      </c>
      <c r="E31" s="20">
        <f t="shared" si="4"/>
        <v>6</v>
      </c>
      <c r="F31" s="20">
        <f t="shared" si="4"/>
        <v>5378</v>
      </c>
      <c r="G31" s="20">
        <f t="shared" si="4"/>
        <v>6</v>
      </c>
      <c r="H31" s="20">
        <f t="shared" si="4"/>
        <v>5378</v>
      </c>
      <c r="I31" s="20">
        <f t="shared" si="4"/>
        <v>0</v>
      </c>
      <c r="J31" s="20">
        <f t="shared" si="4"/>
        <v>0</v>
      </c>
      <c r="K31" s="21">
        <v>0</v>
      </c>
      <c r="L31" s="21">
        <v>0</v>
      </c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>
        <v>4</v>
      </c>
      <c r="AB31" s="21">
        <v>4608</v>
      </c>
      <c r="AC31" s="21">
        <v>4</v>
      </c>
      <c r="AD31" s="21">
        <v>4608</v>
      </c>
      <c r="AE31" s="21">
        <v>4</v>
      </c>
      <c r="AF31" s="21">
        <v>4608</v>
      </c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2"/>
      <c r="BQ31" s="40"/>
      <c r="BR31" s="40"/>
      <c r="BS31" s="40"/>
      <c r="BT31" s="40"/>
      <c r="BU31" s="40"/>
      <c r="BV31" s="40"/>
      <c r="BW31" s="21"/>
      <c r="BX31" s="21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>
        <v>2</v>
      </c>
      <c r="EB31" s="25">
        <v>770</v>
      </c>
      <c r="EC31" s="25">
        <v>2</v>
      </c>
      <c r="ED31" s="25">
        <v>770</v>
      </c>
      <c r="EE31" s="25">
        <v>2</v>
      </c>
      <c r="EF31" s="25">
        <v>770</v>
      </c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7"/>
      <c r="EW31" s="27"/>
      <c r="EX31" s="27"/>
    </row>
    <row r="32" spans="1:154" ht="18" x14ac:dyDescent="0.25">
      <c r="A32" s="18">
        <v>5</v>
      </c>
      <c r="B32" s="41" t="s">
        <v>49</v>
      </c>
      <c r="C32" s="20">
        <f t="shared" si="4"/>
        <v>281</v>
      </c>
      <c r="D32" s="20">
        <f t="shared" si="4"/>
        <v>515166.97</v>
      </c>
      <c r="E32" s="20">
        <f t="shared" si="4"/>
        <v>275</v>
      </c>
      <c r="F32" s="20">
        <f t="shared" si="4"/>
        <v>509039.1</v>
      </c>
      <c r="G32" s="20">
        <f t="shared" si="4"/>
        <v>0</v>
      </c>
      <c r="H32" s="20">
        <f t="shared" si="4"/>
        <v>0</v>
      </c>
      <c r="I32" s="20">
        <f t="shared" si="4"/>
        <v>0</v>
      </c>
      <c r="J32" s="20">
        <f t="shared" si="4"/>
        <v>0</v>
      </c>
      <c r="K32" s="31">
        <v>50</v>
      </c>
      <c r="L32" s="31">
        <v>181391.07</v>
      </c>
      <c r="M32" s="31">
        <v>49</v>
      </c>
      <c r="N32" s="31">
        <v>180981</v>
      </c>
      <c r="O32" s="31">
        <v>0</v>
      </c>
      <c r="P32" s="31">
        <v>0</v>
      </c>
      <c r="Q32" s="31">
        <v>0</v>
      </c>
      <c r="R32" s="31">
        <v>0</v>
      </c>
      <c r="S32" s="31">
        <v>13</v>
      </c>
      <c r="T32" s="31">
        <v>28119.16</v>
      </c>
      <c r="U32" s="31">
        <v>13</v>
      </c>
      <c r="V32" s="31">
        <v>28119.16</v>
      </c>
      <c r="W32" s="31">
        <v>0</v>
      </c>
      <c r="X32" s="31">
        <v>0</v>
      </c>
      <c r="Y32" s="31">
        <v>0</v>
      </c>
      <c r="Z32" s="31">
        <v>0</v>
      </c>
      <c r="AA32" s="31">
        <v>183</v>
      </c>
      <c r="AB32" s="31">
        <v>239442.03</v>
      </c>
      <c r="AC32" s="31">
        <v>180</v>
      </c>
      <c r="AD32" s="31">
        <v>235289.03</v>
      </c>
      <c r="AE32" s="31">
        <v>0</v>
      </c>
      <c r="AF32" s="31">
        <v>0</v>
      </c>
      <c r="AG32" s="31">
        <v>0</v>
      </c>
      <c r="AH32" s="31">
        <v>0</v>
      </c>
      <c r="AI32" s="31">
        <v>2</v>
      </c>
      <c r="AJ32" s="31">
        <v>5514.8</v>
      </c>
      <c r="AK32" s="31">
        <v>1</v>
      </c>
      <c r="AL32" s="31">
        <v>4350</v>
      </c>
      <c r="AM32" s="31">
        <v>0</v>
      </c>
      <c r="AN32" s="31">
        <v>0</v>
      </c>
      <c r="AO32" s="31">
        <v>0</v>
      </c>
      <c r="AP32" s="31">
        <v>0</v>
      </c>
      <c r="AQ32" s="31">
        <v>1</v>
      </c>
      <c r="AR32" s="31">
        <v>2200</v>
      </c>
      <c r="AS32" s="31">
        <v>1</v>
      </c>
      <c r="AT32" s="31">
        <v>2200</v>
      </c>
      <c r="AU32" s="31">
        <v>0</v>
      </c>
      <c r="AV32" s="31">
        <v>0</v>
      </c>
      <c r="AW32" s="31">
        <v>0</v>
      </c>
      <c r="AX32" s="31">
        <v>0</v>
      </c>
      <c r="AY32" s="31">
        <v>2</v>
      </c>
      <c r="AZ32" s="31">
        <v>3300</v>
      </c>
      <c r="BA32" s="31">
        <v>2</v>
      </c>
      <c r="BB32" s="31">
        <v>3300</v>
      </c>
      <c r="BC32" s="31">
        <v>0</v>
      </c>
      <c r="BD32" s="31">
        <v>0</v>
      </c>
      <c r="BE32" s="31">
        <v>0</v>
      </c>
      <c r="BF32" s="31">
        <v>0</v>
      </c>
      <c r="BG32" s="32">
        <v>4</v>
      </c>
      <c r="BH32" s="32">
        <v>16580</v>
      </c>
      <c r="BI32" s="31">
        <v>4</v>
      </c>
      <c r="BJ32" s="31">
        <v>16580</v>
      </c>
      <c r="BK32" s="31">
        <v>0</v>
      </c>
      <c r="BL32" s="31">
        <v>0</v>
      </c>
      <c r="BM32" s="31">
        <v>0</v>
      </c>
      <c r="BN32" s="31">
        <v>0</v>
      </c>
      <c r="BO32" s="31">
        <v>4</v>
      </c>
      <c r="BP32" s="31">
        <v>7775</v>
      </c>
      <c r="BQ32" s="31">
        <v>3</v>
      </c>
      <c r="BR32" s="31">
        <v>7375</v>
      </c>
      <c r="BS32" s="31">
        <v>0</v>
      </c>
      <c r="BT32" s="31">
        <v>0</v>
      </c>
      <c r="BU32" s="31">
        <v>0</v>
      </c>
      <c r="BV32" s="31">
        <v>0</v>
      </c>
      <c r="BW32" s="32">
        <v>0</v>
      </c>
      <c r="BX32" s="31">
        <v>0</v>
      </c>
      <c r="BY32" s="31">
        <v>0</v>
      </c>
      <c r="BZ32" s="31">
        <v>0</v>
      </c>
      <c r="CA32" s="31">
        <v>0</v>
      </c>
      <c r="CB32" s="31">
        <v>0</v>
      </c>
      <c r="CC32" s="31">
        <v>0</v>
      </c>
      <c r="CD32" s="31">
        <v>0</v>
      </c>
      <c r="CE32" s="33">
        <v>0</v>
      </c>
      <c r="CF32" s="33">
        <v>0</v>
      </c>
      <c r="CG32" s="33">
        <v>0</v>
      </c>
      <c r="CH32" s="33">
        <v>0</v>
      </c>
      <c r="CI32" s="33">
        <v>0</v>
      </c>
      <c r="CJ32" s="33">
        <v>0</v>
      </c>
      <c r="CK32" s="33">
        <v>0</v>
      </c>
      <c r="CL32" s="33">
        <v>0</v>
      </c>
      <c r="CM32" s="33">
        <v>0</v>
      </c>
      <c r="CN32" s="33">
        <v>0</v>
      </c>
      <c r="CO32" s="33">
        <v>0</v>
      </c>
      <c r="CP32" s="33">
        <v>0</v>
      </c>
      <c r="CQ32" s="33">
        <v>0</v>
      </c>
      <c r="CR32" s="33">
        <v>0</v>
      </c>
      <c r="CS32" s="33">
        <v>0</v>
      </c>
      <c r="CT32" s="33">
        <v>0</v>
      </c>
      <c r="CU32" s="33">
        <v>0</v>
      </c>
      <c r="CV32" s="33">
        <v>0</v>
      </c>
      <c r="CW32" s="33">
        <v>0</v>
      </c>
      <c r="CX32" s="33">
        <v>0</v>
      </c>
      <c r="CY32" s="33">
        <v>0</v>
      </c>
      <c r="CZ32" s="33">
        <v>0</v>
      </c>
      <c r="DA32" s="33">
        <v>0</v>
      </c>
      <c r="DB32" s="33">
        <v>0</v>
      </c>
      <c r="DC32" s="33">
        <v>0</v>
      </c>
      <c r="DD32" s="33">
        <v>0</v>
      </c>
      <c r="DE32" s="33">
        <v>0</v>
      </c>
      <c r="DF32" s="33">
        <v>0</v>
      </c>
      <c r="DG32" s="33">
        <v>0</v>
      </c>
      <c r="DH32" s="33">
        <v>0</v>
      </c>
      <c r="DI32" s="33">
        <v>0</v>
      </c>
      <c r="DJ32" s="33">
        <v>0</v>
      </c>
      <c r="DK32" s="33">
        <v>0</v>
      </c>
      <c r="DL32" s="33">
        <v>0</v>
      </c>
      <c r="DM32" s="33">
        <v>0</v>
      </c>
      <c r="DN32" s="33">
        <v>0</v>
      </c>
      <c r="DO32" s="33">
        <v>0</v>
      </c>
      <c r="DP32" s="33">
        <v>0</v>
      </c>
      <c r="DQ32" s="33">
        <v>0</v>
      </c>
      <c r="DR32" s="33">
        <v>0</v>
      </c>
      <c r="DS32" s="31">
        <v>1</v>
      </c>
      <c r="DT32" s="31">
        <v>4686</v>
      </c>
      <c r="DU32" s="31">
        <v>1</v>
      </c>
      <c r="DV32" s="31">
        <v>4686</v>
      </c>
      <c r="DW32" s="31">
        <v>0</v>
      </c>
      <c r="DX32" s="31">
        <v>0</v>
      </c>
      <c r="DY32" s="31">
        <v>0</v>
      </c>
      <c r="DZ32" s="31">
        <v>0</v>
      </c>
      <c r="EA32" s="31">
        <v>21</v>
      </c>
      <c r="EB32" s="31">
        <v>26158.91</v>
      </c>
      <c r="EC32" s="31">
        <v>21</v>
      </c>
      <c r="ED32" s="31">
        <v>26158.91</v>
      </c>
      <c r="EE32" s="31">
        <v>0</v>
      </c>
      <c r="EF32" s="31">
        <v>0</v>
      </c>
      <c r="EG32" s="31">
        <v>0</v>
      </c>
      <c r="EH32" s="31">
        <v>0</v>
      </c>
      <c r="EI32" s="33">
        <v>0</v>
      </c>
      <c r="EJ32" s="33">
        <v>0</v>
      </c>
      <c r="EK32" s="33">
        <v>0</v>
      </c>
      <c r="EL32" s="33">
        <v>0</v>
      </c>
      <c r="EM32" s="33">
        <v>0</v>
      </c>
      <c r="EN32" s="33">
        <v>0</v>
      </c>
      <c r="EO32" s="33">
        <v>0</v>
      </c>
      <c r="EP32" s="33">
        <v>0</v>
      </c>
      <c r="EQ32" s="31">
        <v>0</v>
      </c>
      <c r="ER32" s="31">
        <v>0</v>
      </c>
      <c r="ES32" s="32">
        <v>0</v>
      </c>
      <c r="ET32" s="31">
        <v>0</v>
      </c>
      <c r="EU32" s="31">
        <v>0</v>
      </c>
      <c r="EV32" s="27">
        <v>0</v>
      </c>
      <c r="EW32" s="27">
        <v>0</v>
      </c>
      <c r="EX32" s="27">
        <v>0</v>
      </c>
    </row>
    <row r="33" spans="1:154" ht="18" x14ac:dyDescent="0.25">
      <c r="A33" s="18">
        <v>6</v>
      </c>
      <c r="B33" s="38" t="s">
        <v>50</v>
      </c>
      <c r="C33" s="20">
        <f t="shared" si="4"/>
        <v>151</v>
      </c>
      <c r="D33" s="20">
        <f t="shared" si="4"/>
        <v>214227.28</v>
      </c>
      <c r="E33" s="20">
        <f t="shared" si="4"/>
        <v>135</v>
      </c>
      <c r="F33" s="20">
        <f t="shared" si="4"/>
        <v>203803.84999999998</v>
      </c>
      <c r="G33" s="20">
        <f t="shared" si="4"/>
        <v>135</v>
      </c>
      <c r="H33" s="20">
        <f t="shared" si="4"/>
        <v>203803.84999999998</v>
      </c>
      <c r="I33" s="20">
        <f t="shared" si="4"/>
        <v>0</v>
      </c>
      <c r="J33" s="20">
        <f t="shared" si="4"/>
        <v>0</v>
      </c>
      <c r="K33" s="21">
        <v>29</v>
      </c>
      <c r="L33" s="21">
        <v>87309.42</v>
      </c>
      <c r="M33" s="21">
        <v>27</v>
      </c>
      <c r="N33" s="21">
        <v>86249.42</v>
      </c>
      <c r="O33" s="21">
        <v>27</v>
      </c>
      <c r="P33" s="21">
        <v>86249.42</v>
      </c>
      <c r="Q33" s="21"/>
      <c r="R33" s="21"/>
      <c r="S33" s="21">
        <v>1</v>
      </c>
      <c r="T33" s="21">
        <v>85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95</v>
      </c>
      <c r="AB33" s="21">
        <v>80077.86</v>
      </c>
      <c r="AC33" s="21">
        <v>87</v>
      </c>
      <c r="AD33" s="21">
        <v>74949.429999999993</v>
      </c>
      <c r="AE33" s="21">
        <v>87</v>
      </c>
      <c r="AF33" s="21">
        <v>74949.429999999993</v>
      </c>
      <c r="AG33" s="21">
        <v>0</v>
      </c>
      <c r="AH33" s="21">
        <v>0</v>
      </c>
      <c r="AI33" s="21">
        <v>1</v>
      </c>
      <c r="AJ33" s="21">
        <v>1000</v>
      </c>
      <c r="AK33" s="21">
        <v>1</v>
      </c>
      <c r="AL33" s="21">
        <v>1000</v>
      </c>
      <c r="AM33" s="21">
        <v>1</v>
      </c>
      <c r="AN33" s="21">
        <v>1000</v>
      </c>
      <c r="AO33" s="21">
        <v>0</v>
      </c>
      <c r="AP33" s="21">
        <v>0</v>
      </c>
      <c r="AQ33" s="21">
        <v>0</v>
      </c>
      <c r="AR33" s="21"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0</v>
      </c>
      <c r="AX33" s="21">
        <v>0</v>
      </c>
      <c r="AY33" s="21">
        <v>1</v>
      </c>
      <c r="AZ33" s="21">
        <v>30625</v>
      </c>
      <c r="BA33" s="21">
        <v>1</v>
      </c>
      <c r="BB33" s="21">
        <v>30625</v>
      </c>
      <c r="BC33" s="21">
        <v>1</v>
      </c>
      <c r="BD33" s="21">
        <v>30625</v>
      </c>
      <c r="BE33" s="21">
        <v>0</v>
      </c>
      <c r="BF33" s="21">
        <v>0</v>
      </c>
      <c r="BG33" s="21">
        <v>4</v>
      </c>
      <c r="BH33" s="21">
        <v>2900</v>
      </c>
      <c r="BI33" s="21">
        <v>4</v>
      </c>
      <c r="BJ33" s="21">
        <v>2900</v>
      </c>
      <c r="BK33" s="21">
        <v>4</v>
      </c>
      <c r="BL33" s="21">
        <v>2900</v>
      </c>
      <c r="BM33" s="21">
        <v>0</v>
      </c>
      <c r="BN33" s="21">
        <v>0</v>
      </c>
      <c r="BO33" s="21">
        <v>3</v>
      </c>
      <c r="BP33" s="22">
        <v>2700</v>
      </c>
      <c r="BQ33" s="21">
        <v>3</v>
      </c>
      <c r="BR33" s="21">
        <v>2700</v>
      </c>
      <c r="BS33" s="21">
        <v>3</v>
      </c>
      <c r="BT33" s="21">
        <v>2700</v>
      </c>
      <c r="BU33" s="21">
        <v>0</v>
      </c>
      <c r="BV33" s="21">
        <v>0</v>
      </c>
      <c r="BW33" s="21">
        <v>0</v>
      </c>
      <c r="BX33" s="21">
        <v>0</v>
      </c>
      <c r="BY33" s="25">
        <v>0</v>
      </c>
      <c r="BZ33" s="25">
        <v>0</v>
      </c>
      <c r="CA33" s="25">
        <v>0</v>
      </c>
      <c r="CB33" s="25">
        <v>0</v>
      </c>
      <c r="CC33" s="25">
        <v>0</v>
      </c>
      <c r="CD33" s="25">
        <v>0</v>
      </c>
      <c r="CE33" s="25">
        <v>0</v>
      </c>
      <c r="CF33" s="25">
        <v>0</v>
      </c>
      <c r="CG33" s="25">
        <v>0</v>
      </c>
      <c r="CH33" s="25">
        <v>0</v>
      </c>
      <c r="CI33" s="25">
        <v>0</v>
      </c>
      <c r="CJ33" s="25">
        <v>0</v>
      </c>
      <c r="CK33" s="25">
        <v>0</v>
      </c>
      <c r="CL33" s="25">
        <v>0</v>
      </c>
      <c r="CM33" s="25">
        <v>0</v>
      </c>
      <c r="CN33" s="25">
        <v>0</v>
      </c>
      <c r="CO33" s="25">
        <v>0</v>
      </c>
      <c r="CP33" s="25">
        <v>0</v>
      </c>
      <c r="CQ33" s="25">
        <v>0</v>
      </c>
      <c r="CR33" s="25">
        <v>0</v>
      </c>
      <c r="CS33" s="25">
        <v>0</v>
      </c>
      <c r="CT33" s="25">
        <v>0</v>
      </c>
      <c r="CU33" s="25">
        <v>0</v>
      </c>
      <c r="CV33" s="25">
        <v>0</v>
      </c>
      <c r="CW33" s="25">
        <v>0</v>
      </c>
      <c r="CX33" s="25">
        <v>0</v>
      </c>
      <c r="CY33" s="25">
        <v>0</v>
      </c>
      <c r="CZ33" s="25">
        <v>0</v>
      </c>
      <c r="DA33" s="25">
        <v>0</v>
      </c>
      <c r="DB33" s="25">
        <v>0</v>
      </c>
      <c r="DC33" s="25">
        <v>0</v>
      </c>
      <c r="DD33" s="25">
        <v>0</v>
      </c>
      <c r="DE33" s="25">
        <v>0</v>
      </c>
      <c r="DF33" s="25">
        <v>0</v>
      </c>
      <c r="DG33" s="25">
        <v>0</v>
      </c>
      <c r="DH33" s="25">
        <v>0</v>
      </c>
      <c r="DI33" s="25">
        <v>0</v>
      </c>
      <c r="DJ33" s="25">
        <v>0</v>
      </c>
      <c r="DK33" s="25">
        <v>0</v>
      </c>
      <c r="DL33" s="25">
        <v>0</v>
      </c>
      <c r="DM33" s="25">
        <v>0</v>
      </c>
      <c r="DN33" s="25">
        <v>0</v>
      </c>
      <c r="DO33" s="25">
        <v>0</v>
      </c>
      <c r="DP33" s="25">
        <v>0</v>
      </c>
      <c r="DQ33" s="25">
        <v>0</v>
      </c>
      <c r="DR33" s="25">
        <v>0</v>
      </c>
      <c r="DS33" s="25">
        <v>15</v>
      </c>
      <c r="DT33" s="25">
        <v>7080</v>
      </c>
      <c r="DU33" s="26">
        <v>11</v>
      </c>
      <c r="DV33" s="26">
        <v>4280</v>
      </c>
      <c r="DW33" s="26">
        <v>11</v>
      </c>
      <c r="DX33" s="26">
        <v>4280</v>
      </c>
      <c r="DY33" s="26">
        <v>0</v>
      </c>
      <c r="DZ33" s="26">
        <v>0</v>
      </c>
      <c r="EA33" s="25">
        <v>2</v>
      </c>
      <c r="EB33" s="25">
        <v>2450</v>
      </c>
      <c r="EC33" s="26">
        <v>1</v>
      </c>
      <c r="ED33" s="26">
        <v>1100</v>
      </c>
      <c r="EE33" s="26">
        <v>1</v>
      </c>
      <c r="EF33" s="26">
        <v>1100</v>
      </c>
      <c r="EG33" s="26"/>
      <c r="EH33" s="26">
        <v>0</v>
      </c>
      <c r="EI33" s="25">
        <v>0</v>
      </c>
      <c r="EJ33" s="25">
        <v>0</v>
      </c>
      <c r="EK33" s="25">
        <v>0</v>
      </c>
      <c r="EL33" s="25">
        <v>0</v>
      </c>
      <c r="EM33" s="25">
        <v>0</v>
      </c>
      <c r="EN33" s="25">
        <v>0</v>
      </c>
      <c r="EO33" s="25">
        <v>0</v>
      </c>
      <c r="EP33" s="25">
        <v>0</v>
      </c>
      <c r="EQ33" s="25">
        <v>0</v>
      </c>
      <c r="ER33" s="25">
        <v>0</v>
      </c>
      <c r="ES33" s="25">
        <v>0</v>
      </c>
      <c r="ET33" s="25">
        <v>0</v>
      </c>
      <c r="EU33" s="25">
        <v>0</v>
      </c>
      <c r="EV33" s="27">
        <v>0</v>
      </c>
      <c r="EW33" s="27">
        <v>0</v>
      </c>
      <c r="EX33" s="27">
        <v>0</v>
      </c>
    </row>
    <row r="34" spans="1:154" ht="18" x14ac:dyDescent="0.25">
      <c r="A34" s="18">
        <v>7</v>
      </c>
      <c r="B34" s="41" t="s">
        <v>51</v>
      </c>
      <c r="C34" s="20">
        <f t="shared" si="4"/>
        <v>67</v>
      </c>
      <c r="D34" s="20">
        <f t="shared" si="4"/>
        <v>85382</v>
      </c>
      <c r="E34" s="20">
        <f t="shared" si="4"/>
        <v>66</v>
      </c>
      <c r="F34" s="20">
        <f t="shared" si="4"/>
        <v>84782</v>
      </c>
      <c r="G34" s="20">
        <f t="shared" si="4"/>
        <v>63</v>
      </c>
      <c r="H34" s="20">
        <f t="shared" si="4"/>
        <v>80747</v>
      </c>
      <c r="I34" s="20">
        <f t="shared" si="4"/>
        <v>0</v>
      </c>
      <c r="J34" s="20">
        <f t="shared" si="4"/>
        <v>0</v>
      </c>
      <c r="K34" s="21">
        <v>13</v>
      </c>
      <c r="L34" s="21">
        <v>30953</v>
      </c>
      <c r="M34" s="21">
        <v>13</v>
      </c>
      <c r="N34" s="21">
        <v>30953</v>
      </c>
      <c r="O34" s="21">
        <v>13</v>
      </c>
      <c r="P34" s="21">
        <v>30953</v>
      </c>
      <c r="Q34" s="21">
        <v>0</v>
      </c>
      <c r="R34" s="21">
        <v>0</v>
      </c>
      <c r="S34" s="21">
        <v>2</v>
      </c>
      <c r="T34" s="21">
        <v>4035</v>
      </c>
      <c r="U34" s="21">
        <v>2</v>
      </c>
      <c r="V34" s="21">
        <v>4035</v>
      </c>
      <c r="W34" s="21">
        <v>0</v>
      </c>
      <c r="X34" s="21">
        <v>0</v>
      </c>
      <c r="Y34" s="21">
        <v>0</v>
      </c>
      <c r="Z34" s="21">
        <v>0</v>
      </c>
      <c r="AA34" s="21">
        <v>47</v>
      </c>
      <c r="AB34" s="21">
        <v>44364</v>
      </c>
      <c r="AC34" s="21">
        <v>46</v>
      </c>
      <c r="AD34" s="21">
        <v>43764</v>
      </c>
      <c r="AE34" s="21">
        <v>46</v>
      </c>
      <c r="AF34" s="21">
        <v>43764</v>
      </c>
      <c r="AG34" s="21">
        <v>0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1</v>
      </c>
      <c r="AR34" s="21">
        <v>4170</v>
      </c>
      <c r="AS34" s="21">
        <v>1</v>
      </c>
      <c r="AT34" s="21">
        <v>4170</v>
      </c>
      <c r="AU34" s="21">
        <v>1</v>
      </c>
      <c r="AV34" s="21">
        <v>4170</v>
      </c>
      <c r="AW34" s="21">
        <v>0</v>
      </c>
      <c r="AX34" s="21">
        <v>0</v>
      </c>
      <c r="AY34" s="21">
        <v>0</v>
      </c>
      <c r="AZ34" s="21">
        <v>0</v>
      </c>
      <c r="BA34" s="21">
        <v>0</v>
      </c>
      <c r="BB34" s="21">
        <v>0</v>
      </c>
      <c r="BC34" s="21">
        <v>0</v>
      </c>
      <c r="BD34" s="21">
        <v>0</v>
      </c>
      <c r="BE34" s="21">
        <v>0</v>
      </c>
      <c r="BF34" s="21">
        <v>0</v>
      </c>
      <c r="BG34" s="21">
        <v>1</v>
      </c>
      <c r="BH34" s="21">
        <v>500</v>
      </c>
      <c r="BI34" s="21">
        <v>1</v>
      </c>
      <c r="BJ34" s="21">
        <v>500</v>
      </c>
      <c r="BK34" s="21">
        <v>1</v>
      </c>
      <c r="BL34" s="21">
        <v>500</v>
      </c>
      <c r="BM34" s="21">
        <v>0</v>
      </c>
      <c r="BN34" s="21">
        <v>0</v>
      </c>
      <c r="BO34" s="21">
        <v>0</v>
      </c>
      <c r="BP34" s="22">
        <v>0</v>
      </c>
      <c r="BQ34" s="21">
        <v>0</v>
      </c>
      <c r="BR34" s="21">
        <v>0</v>
      </c>
      <c r="BS34" s="21">
        <v>0</v>
      </c>
      <c r="BT34" s="21">
        <v>0</v>
      </c>
      <c r="BU34" s="21">
        <v>0</v>
      </c>
      <c r="BV34" s="21">
        <v>0</v>
      </c>
      <c r="BW34" s="21">
        <v>0</v>
      </c>
      <c r="BX34" s="21">
        <v>0</v>
      </c>
      <c r="BY34" s="25">
        <v>0</v>
      </c>
      <c r="BZ34" s="25">
        <v>0</v>
      </c>
      <c r="CA34" s="25">
        <v>0</v>
      </c>
      <c r="CB34" s="25">
        <v>0</v>
      </c>
      <c r="CC34" s="25">
        <v>0</v>
      </c>
      <c r="CD34" s="25">
        <v>0</v>
      </c>
      <c r="CE34" s="25">
        <v>0</v>
      </c>
      <c r="CF34" s="25">
        <v>0</v>
      </c>
      <c r="CG34" s="25">
        <v>0</v>
      </c>
      <c r="CH34" s="25">
        <v>0</v>
      </c>
      <c r="CI34" s="25">
        <v>0</v>
      </c>
      <c r="CJ34" s="25">
        <v>0</v>
      </c>
      <c r="CK34" s="25">
        <v>0</v>
      </c>
      <c r="CL34" s="25">
        <v>0</v>
      </c>
      <c r="CM34" s="25">
        <v>0</v>
      </c>
      <c r="CN34" s="25">
        <v>0</v>
      </c>
      <c r="CO34" s="25">
        <v>0</v>
      </c>
      <c r="CP34" s="25">
        <v>0</v>
      </c>
      <c r="CQ34" s="25">
        <v>0</v>
      </c>
      <c r="CR34" s="25">
        <v>0</v>
      </c>
      <c r="CS34" s="25">
        <v>0</v>
      </c>
      <c r="CT34" s="25">
        <v>0</v>
      </c>
      <c r="CU34" s="25">
        <v>0</v>
      </c>
      <c r="CV34" s="25">
        <v>0</v>
      </c>
      <c r="CW34" s="25">
        <v>0</v>
      </c>
      <c r="CX34" s="25">
        <v>0</v>
      </c>
      <c r="CY34" s="25">
        <v>0</v>
      </c>
      <c r="CZ34" s="25">
        <v>0</v>
      </c>
      <c r="DA34" s="25">
        <v>0</v>
      </c>
      <c r="DB34" s="25">
        <v>0</v>
      </c>
      <c r="DC34" s="25">
        <v>0</v>
      </c>
      <c r="DD34" s="25">
        <v>0</v>
      </c>
      <c r="DE34" s="25">
        <v>0</v>
      </c>
      <c r="DF34" s="25">
        <v>0</v>
      </c>
      <c r="DG34" s="25">
        <v>0</v>
      </c>
      <c r="DH34" s="25">
        <v>0</v>
      </c>
      <c r="DI34" s="25">
        <v>0</v>
      </c>
      <c r="DJ34" s="25">
        <v>0</v>
      </c>
      <c r="DK34" s="25">
        <v>0</v>
      </c>
      <c r="DL34" s="25">
        <v>0</v>
      </c>
      <c r="DM34" s="25">
        <v>0</v>
      </c>
      <c r="DN34" s="25">
        <v>0</v>
      </c>
      <c r="DO34" s="25">
        <v>0</v>
      </c>
      <c r="DP34" s="25">
        <v>0</v>
      </c>
      <c r="DQ34" s="25">
        <v>0</v>
      </c>
      <c r="DR34" s="25">
        <v>0</v>
      </c>
      <c r="DS34" s="25">
        <v>1</v>
      </c>
      <c r="DT34" s="25">
        <v>0</v>
      </c>
      <c r="DU34" s="25">
        <v>1</v>
      </c>
      <c r="DV34" s="25">
        <v>0</v>
      </c>
      <c r="DW34" s="25">
        <v>0</v>
      </c>
      <c r="DX34" s="25">
        <v>0</v>
      </c>
      <c r="DY34" s="25">
        <v>0</v>
      </c>
      <c r="DZ34" s="25">
        <v>0</v>
      </c>
      <c r="EA34" s="25">
        <v>2</v>
      </c>
      <c r="EB34" s="25">
        <v>1360</v>
      </c>
      <c r="EC34" s="25">
        <v>2</v>
      </c>
      <c r="ED34" s="25">
        <v>1360</v>
      </c>
      <c r="EE34" s="25">
        <v>2</v>
      </c>
      <c r="EF34" s="25">
        <v>1360</v>
      </c>
      <c r="EG34" s="25">
        <v>0</v>
      </c>
      <c r="EH34" s="25">
        <v>0</v>
      </c>
      <c r="EI34" s="25">
        <v>0</v>
      </c>
      <c r="EJ34" s="25">
        <v>0</v>
      </c>
      <c r="EK34" s="25">
        <v>0</v>
      </c>
      <c r="EL34" s="25">
        <v>0</v>
      </c>
      <c r="EM34" s="25">
        <v>0</v>
      </c>
      <c r="EN34" s="25">
        <v>0</v>
      </c>
      <c r="EO34" s="25">
        <v>0</v>
      </c>
      <c r="EP34" s="25">
        <v>0</v>
      </c>
      <c r="EQ34" s="25">
        <v>0</v>
      </c>
      <c r="ER34" s="25">
        <v>0</v>
      </c>
      <c r="ES34" s="25">
        <v>0</v>
      </c>
      <c r="ET34" s="25">
        <v>0</v>
      </c>
      <c r="EU34" s="25">
        <v>0</v>
      </c>
      <c r="EV34" s="27">
        <v>0</v>
      </c>
      <c r="EW34" s="27">
        <v>0</v>
      </c>
      <c r="EX34" s="27">
        <v>0</v>
      </c>
    </row>
    <row r="35" spans="1:154" ht="18" x14ac:dyDescent="0.25">
      <c r="A35" s="18">
        <v>8</v>
      </c>
      <c r="B35" s="41" t="s">
        <v>52</v>
      </c>
      <c r="C35" s="20">
        <f t="shared" si="4"/>
        <v>41</v>
      </c>
      <c r="D35" s="20">
        <f t="shared" si="4"/>
        <v>76750</v>
      </c>
      <c r="E35" s="20">
        <f t="shared" si="4"/>
        <v>34</v>
      </c>
      <c r="F35" s="20">
        <f t="shared" si="4"/>
        <v>61750</v>
      </c>
      <c r="G35" s="20">
        <f t="shared" si="4"/>
        <v>34</v>
      </c>
      <c r="H35" s="20">
        <f t="shared" si="4"/>
        <v>61750</v>
      </c>
      <c r="I35" s="20">
        <f t="shared" si="4"/>
        <v>0</v>
      </c>
      <c r="J35" s="20">
        <f t="shared" si="4"/>
        <v>0</v>
      </c>
      <c r="K35" s="29">
        <v>8</v>
      </c>
      <c r="L35" s="21">
        <v>17700</v>
      </c>
      <c r="M35" s="29">
        <v>7</v>
      </c>
      <c r="N35" s="21">
        <v>17200</v>
      </c>
      <c r="O35" s="21">
        <v>7</v>
      </c>
      <c r="P35" s="21">
        <v>17200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>
        <v>28</v>
      </c>
      <c r="AB35" s="21">
        <v>47550</v>
      </c>
      <c r="AC35" s="21">
        <v>24</v>
      </c>
      <c r="AD35" s="21">
        <v>43050</v>
      </c>
      <c r="AE35" s="21">
        <v>24</v>
      </c>
      <c r="AF35" s="21">
        <v>43050</v>
      </c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>
        <v>1</v>
      </c>
      <c r="AR35" s="21">
        <v>10000</v>
      </c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2"/>
      <c r="BQ35" s="21"/>
      <c r="BR35" s="21"/>
      <c r="BS35" s="21"/>
      <c r="BT35" s="21"/>
      <c r="BU35" s="21"/>
      <c r="BV35" s="21"/>
      <c r="BW35" s="21"/>
      <c r="BX35" s="21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>
        <v>4</v>
      </c>
      <c r="DT35" s="25">
        <v>1500</v>
      </c>
      <c r="DU35" s="25">
        <v>3</v>
      </c>
      <c r="DV35" s="25">
        <v>1500</v>
      </c>
      <c r="DW35" s="25">
        <v>3</v>
      </c>
      <c r="DX35" s="25">
        <v>1500</v>
      </c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7"/>
      <c r="EW35" s="27"/>
      <c r="EX35" s="27"/>
    </row>
    <row r="36" spans="1:154" ht="18" x14ac:dyDescent="0.25">
      <c r="A36" s="35"/>
      <c r="B36" s="35" t="s">
        <v>43</v>
      </c>
      <c r="C36" s="20">
        <f>C29+C30+C31+C32+C33+C34+C35</f>
        <v>596</v>
      </c>
      <c r="D36" s="20">
        <f t="shared" ref="D36:J36" si="5">D29+D30+D31+D32+D33+D34+D35</f>
        <v>994879.25</v>
      </c>
      <c r="E36" s="20">
        <f t="shared" si="5"/>
        <v>562</v>
      </c>
      <c r="F36" s="20">
        <f t="shared" si="5"/>
        <v>959532.95</v>
      </c>
      <c r="G36" s="20">
        <f t="shared" si="5"/>
        <v>255</v>
      </c>
      <c r="H36" s="20">
        <f t="shared" si="5"/>
        <v>386878.85</v>
      </c>
      <c r="I36" s="20">
        <f t="shared" si="5"/>
        <v>29</v>
      </c>
      <c r="J36" s="20">
        <f t="shared" si="5"/>
        <v>59580</v>
      </c>
      <c r="K36" s="36">
        <f t="shared" ref="K36:EA36" si="6">K35+K34+K33+K32+K31+K30+K29</f>
        <v>122</v>
      </c>
      <c r="L36" s="36">
        <f t="shared" si="6"/>
        <v>369853.49</v>
      </c>
      <c r="M36" s="36">
        <f t="shared" si="6"/>
        <v>115</v>
      </c>
      <c r="N36" s="36">
        <f t="shared" si="6"/>
        <v>365533.42</v>
      </c>
      <c r="O36" s="36">
        <f t="shared" si="6"/>
        <v>58</v>
      </c>
      <c r="P36" s="36">
        <f t="shared" si="6"/>
        <v>159252.41999999998</v>
      </c>
      <c r="Q36" s="36">
        <f t="shared" si="6"/>
        <v>8</v>
      </c>
      <c r="R36" s="36">
        <f t="shared" si="6"/>
        <v>25300</v>
      </c>
      <c r="S36" s="36">
        <f t="shared" si="6"/>
        <v>23</v>
      </c>
      <c r="T36" s="36">
        <f t="shared" si="6"/>
        <v>41819.160000000003</v>
      </c>
      <c r="U36" s="36">
        <f t="shared" si="6"/>
        <v>22</v>
      </c>
      <c r="V36" s="36">
        <f t="shared" si="6"/>
        <v>41734.160000000003</v>
      </c>
      <c r="W36" s="36">
        <f t="shared" si="6"/>
        <v>2</v>
      </c>
      <c r="X36" s="36">
        <f t="shared" si="6"/>
        <v>100</v>
      </c>
      <c r="Y36" s="36">
        <f t="shared" si="6"/>
        <v>5</v>
      </c>
      <c r="Z36" s="36">
        <f t="shared" si="6"/>
        <v>9480</v>
      </c>
      <c r="AA36" s="36">
        <f t="shared" si="6"/>
        <v>378</v>
      </c>
      <c r="AB36" s="36">
        <f t="shared" si="6"/>
        <v>451136.89</v>
      </c>
      <c r="AC36" s="36">
        <f t="shared" si="6"/>
        <v>361</v>
      </c>
      <c r="AD36" s="36">
        <f t="shared" si="6"/>
        <v>436710.45999999996</v>
      </c>
      <c r="AE36" s="36">
        <f t="shared" si="6"/>
        <v>165</v>
      </c>
      <c r="AF36" s="36">
        <f t="shared" si="6"/>
        <v>176621.43</v>
      </c>
      <c r="AG36" s="36">
        <f t="shared" si="6"/>
        <v>16</v>
      </c>
      <c r="AH36" s="36">
        <f t="shared" si="6"/>
        <v>24800</v>
      </c>
      <c r="AI36" s="36">
        <f t="shared" si="6"/>
        <v>3</v>
      </c>
      <c r="AJ36" s="36">
        <f t="shared" si="6"/>
        <v>6514.8</v>
      </c>
      <c r="AK36" s="36">
        <f t="shared" si="6"/>
        <v>2</v>
      </c>
      <c r="AL36" s="36">
        <f t="shared" si="6"/>
        <v>5350</v>
      </c>
      <c r="AM36" s="36">
        <f t="shared" si="6"/>
        <v>1</v>
      </c>
      <c r="AN36" s="36">
        <f t="shared" si="6"/>
        <v>1000</v>
      </c>
      <c r="AO36" s="36">
        <f t="shared" si="6"/>
        <v>0</v>
      </c>
      <c r="AP36" s="36">
        <f t="shared" si="6"/>
        <v>0</v>
      </c>
      <c r="AQ36" s="36">
        <f t="shared" si="6"/>
        <v>3</v>
      </c>
      <c r="AR36" s="36">
        <f t="shared" si="6"/>
        <v>16370</v>
      </c>
      <c r="AS36" s="36">
        <f t="shared" si="6"/>
        <v>2</v>
      </c>
      <c r="AT36" s="36">
        <f t="shared" si="6"/>
        <v>6370</v>
      </c>
      <c r="AU36" s="36">
        <f t="shared" si="6"/>
        <v>1</v>
      </c>
      <c r="AV36" s="36">
        <f t="shared" si="6"/>
        <v>4170</v>
      </c>
      <c r="AW36" s="36">
        <f t="shared" si="6"/>
        <v>0</v>
      </c>
      <c r="AX36" s="36">
        <f t="shared" si="6"/>
        <v>0</v>
      </c>
      <c r="AY36" s="36">
        <f t="shared" si="6"/>
        <v>3</v>
      </c>
      <c r="AZ36" s="36">
        <f t="shared" si="6"/>
        <v>33925</v>
      </c>
      <c r="BA36" s="36">
        <f t="shared" si="6"/>
        <v>3</v>
      </c>
      <c r="BB36" s="36">
        <f t="shared" si="6"/>
        <v>33925</v>
      </c>
      <c r="BC36" s="36">
        <f t="shared" si="6"/>
        <v>1</v>
      </c>
      <c r="BD36" s="36">
        <f t="shared" si="6"/>
        <v>30625</v>
      </c>
      <c r="BE36" s="36">
        <f t="shared" si="6"/>
        <v>0</v>
      </c>
      <c r="BF36" s="36">
        <f t="shared" si="6"/>
        <v>0</v>
      </c>
      <c r="BG36" s="36">
        <f t="shared" si="6"/>
        <v>9</v>
      </c>
      <c r="BH36" s="36">
        <f t="shared" si="6"/>
        <v>20780</v>
      </c>
      <c r="BI36" s="36">
        <f t="shared" si="6"/>
        <v>9</v>
      </c>
      <c r="BJ36" s="36">
        <f t="shared" si="6"/>
        <v>19980</v>
      </c>
      <c r="BK36" s="36">
        <f t="shared" si="6"/>
        <v>5</v>
      </c>
      <c r="BL36" s="36">
        <f t="shared" si="6"/>
        <v>3400</v>
      </c>
      <c r="BM36" s="36">
        <f t="shared" si="6"/>
        <v>0</v>
      </c>
      <c r="BN36" s="36">
        <f t="shared" si="6"/>
        <v>0</v>
      </c>
      <c r="BO36" s="36">
        <f t="shared" si="6"/>
        <v>7</v>
      </c>
      <c r="BP36" s="36">
        <f t="shared" si="6"/>
        <v>10475</v>
      </c>
      <c r="BQ36" s="36">
        <f t="shared" si="6"/>
        <v>6</v>
      </c>
      <c r="BR36" s="36">
        <f t="shared" si="6"/>
        <v>10075</v>
      </c>
      <c r="BS36" s="36">
        <f t="shared" si="6"/>
        <v>3</v>
      </c>
      <c r="BT36" s="36">
        <f t="shared" si="6"/>
        <v>2700</v>
      </c>
      <c r="BU36" s="36">
        <f t="shared" si="6"/>
        <v>0</v>
      </c>
      <c r="BV36" s="36">
        <f t="shared" si="6"/>
        <v>0</v>
      </c>
      <c r="BW36" s="36">
        <f t="shared" si="6"/>
        <v>0</v>
      </c>
      <c r="BX36" s="36">
        <f t="shared" si="6"/>
        <v>0</v>
      </c>
      <c r="BY36" s="36">
        <f t="shared" si="6"/>
        <v>0</v>
      </c>
      <c r="BZ36" s="36">
        <f t="shared" si="6"/>
        <v>0</v>
      </c>
      <c r="CA36" s="36">
        <f t="shared" si="6"/>
        <v>0</v>
      </c>
      <c r="CB36" s="36">
        <f t="shared" si="6"/>
        <v>0</v>
      </c>
      <c r="CC36" s="36">
        <f t="shared" si="6"/>
        <v>0</v>
      </c>
      <c r="CD36" s="36">
        <f t="shared" si="6"/>
        <v>0</v>
      </c>
      <c r="CE36" s="36">
        <f t="shared" si="6"/>
        <v>0</v>
      </c>
      <c r="CF36" s="36">
        <f t="shared" si="6"/>
        <v>0</v>
      </c>
      <c r="CG36" s="36">
        <f t="shared" si="6"/>
        <v>0</v>
      </c>
      <c r="CH36" s="36">
        <f t="shared" si="6"/>
        <v>0</v>
      </c>
      <c r="CI36" s="36">
        <f t="shared" si="6"/>
        <v>0</v>
      </c>
      <c r="CJ36" s="36">
        <f t="shared" si="6"/>
        <v>0</v>
      </c>
      <c r="CK36" s="36">
        <f t="shared" si="6"/>
        <v>0</v>
      </c>
      <c r="CL36" s="36">
        <f t="shared" si="6"/>
        <v>0</v>
      </c>
      <c r="CM36" s="36">
        <f t="shared" si="6"/>
        <v>0</v>
      </c>
      <c r="CN36" s="36">
        <f t="shared" si="6"/>
        <v>0</v>
      </c>
      <c r="CO36" s="36">
        <f t="shared" si="6"/>
        <v>0</v>
      </c>
      <c r="CP36" s="36">
        <f t="shared" si="6"/>
        <v>0</v>
      </c>
      <c r="CQ36" s="36">
        <f t="shared" si="6"/>
        <v>0</v>
      </c>
      <c r="CR36" s="36">
        <f t="shared" si="6"/>
        <v>0</v>
      </c>
      <c r="CS36" s="36">
        <f t="shared" si="6"/>
        <v>0</v>
      </c>
      <c r="CT36" s="36">
        <f t="shared" si="6"/>
        <v>0</v>
      </c>
      <c r="CU36" s="36">
        <f t="shared" si="6"/>
        <v>0</v>
      </c>
      <c r="CV36" s="36">
        <f t="shared" si="6"/>
        <v>0</v>
      </c>
      <c r="CW36" s="36">
        <f t="shared" si="6"/>
        <v>0</v>
      </c>
      <c r="CX36" s="36">
        <f t="shared" si="6"/>
        <v>0</v>
      </c>
      <c r="CY36" s="36">
        <f t="shared" si="6"/>
        <v>0</v>
      </c>
      <c r="CZ36" s="36">
        <f t="shared" si="6"/>
        <v>0</v>
      </c>
      <c r="DA36" s="36">
        <f t="shared" si="6"/>
        <v>0</v>
      </c>
      <c r="DB36" s="36">
        <f t="shared" si="6"/>
        <v>0</v>
      </c>
      <c r="DC36" s="36">
        <f t="shared" si="6"/>
        <v>0</v>
      </c>
      <c r="DD36" s="36">
        <f t="shared" si="6"/>
        <v>0</v>
      </c>
      <c r="DE36" s="36">
        <f t="shared" si="6"/>
        <v>0</v>
      </c>
      <c r="DF36" s="36">
        <f t="shared" si="6"/>
        <v>0</v>
      </c>
      <c r="DG36" s="36">
        <f t="shared" si="6"/>
        <v>0</v>
      </c>
      <c r="DH36" s="36">
        <f t="shared" si="6"/>
        <v>0</v>
      </c>
      <c r="DI36" s="36">
        <f t="shared" si="6"/>
        <v>0</v>
      </c>
      <c r="DJ36" s="36">
        <f t="shared" si="6"/>
        <v>0</v>
      </c>
      <c r="DK36" s="36">
        <f t="shared" si="6"/>
        <v>0</v>
      </c>
      <c r="DL36" s="36">
        <f t="shared" si="6"/>
        <v>0</v>
      </c>
      <c r="DM36" s="36">
        <f t="shared" si="6"/>
        <v>0</v>
      </c>
      <c r="DN36" s="36">
        <f t="shared" si="6"/>
        <v>0</v>
      </c>
      <c r="DO36" s="36">
        <f t="shared" si="6"/>
        <v>0</v>
      </c>
      <c r="DP36" s="36">
        <f t="shared" si="6"/>
        <v>0</v>
      </c>
      <c r="DQ36" s="36">
        <f t="shared" si="6"/>
        <v>0</v>
      </c>
      <c r="DR36" s="36">
        <f t="shared" si="6"/>
        <v>0</v>
      </c>
      <c r="DS36" s="36">
        <f t="shared" si="6"/>
        <v>21</v>
      </c>
      <c r="DT36" s="36">
        <f t="shared" si="6"/>
        <v>13266</v>
      </c>
      <c r="DU36" s="36">
        <f t="shared" si="6"/>
        <v>16</v>
      </c>
      <c r="DV36" s="36">
        <f t="shared" si="6"/>
        <v>10466</v>
      </c>
      <c r="DW36" s="36">
        <f t="shared" si="6"/>
        <v>14</v>
      </c>
      <c r="DX36" s="36">
        <f t="shared" si="6"/>
        <v>5780</v>
      </c>
      <c r="DY36" s="36">
        <f t="shared" si="6"/>
        <v>0</v>
      </c>
      <c r="DZ36" s="36">
        <f t="shared" si="6"/>
        <v>0</v>
      </c>
      <c r="EA36" s="36">
        <f t="shared" si="6"/>
        <v>27</v>
      </c>
      <c r="EB36" s="36">
        <f t="shared" ref="EB36:EX36" si="7">EB35+EB34+EB33+EB32+EB31+EB30+EB29</f>
        <v>30738.91</v>
      </c>
      <c r="EC36" s="36">
        <f t="shared" si="7"/>
        <v>26</v>
      </c>
      <c r="ED36" s="36">
        <f t="shared" si="7"/>
        <v>29388.91</v>
      </c>
      <c r="EE36" s="36">
        <f t="shared" si="7"/>
        <v>5</v>
      </c>
      <c r="EF36" s="36">
        <f t="shared" si="7"/>
        <v>3230</v>
      </c>
      <c r="EG36" s="36">
        <f t="shared" si="7"/>
        <v>0</v>
      </c>
      <c r="EH36" s="36">
        <f t="shared" si="7"/>
        <v>0</v>
      </c>
      <c r="EI36" s="36">
        <f t="shared" si="7"/>
        <v>0</v>
      </c>
      <c r="EJ36" s="36">
        <f t="shared" si="7"/>
        <v>0</v>
      </c>
      <c r="EK36" s="36">
        <f t="shared" si="7"/>
        <v>0</v>
      </c>
      <c r="EL36" s="36">
        <f t="shared" si="7"/>
        <v>0</v>
      </c>
      <c r="EM36" s="36">
        <f t="shared" si="7"/>
        <v>0</v>
      </c>
      <c r="EN36" s="36">
        <f t="shared" si="7"/>
        <v>0</v>
      </c>
      <c r="EO36" s="36">
        <f t="shared" si="7"/>
        <v>0</v>
      </c>
      <c r="EP36" s="36">
        <f t="shared" si="7"/>
        <v>0</v>
      </c>
      <c r="EQ36" s="36">
        <f t="shared" si="7"/>
        <v>0</v>
      </c>
      <c r="ER36" s="36">
        <f t="shared" si="7"/>
        <v>0</v>
      </c>
      <c r="ES36" s="36">
        <f t="shared" si="7"/>
        <v>0</v>
      </c>
      <c r="ET36" s="36">
        <f t="shared" si="7"/>
        <v>0</v>
      </c>
      <c r="EU36" s="36">
        <f t="shared" si="7"/>
        <v>0</v>
      </c>
      <c r="EV36" s="36">
        <f t="shared" si="7"/>
        <v>0</v>
      </c>
      <c r="EW36" s="36">
        <f t="shared" si="7"/>
        <v>0</v>
      </c>
      <c r="EX36" s="36">
        <f t="shared" si="7"/>
        <v>0</v>
      </c>
    </row>
    <row r="39" spans="1:154" ht="21" thickBot="1" x14ac:dyDescent="0.35">
      <c r="C39" s="37" t="s">
        <v>53</v>
      </c>
      <c r="AB39" s="37"/>
    </row>
    <row r="40" spans="1:154" ht="15.75" customHeight="1" thickBot="1" x14ac:dyDescent="0.3">
      <c r="A40" s="84" t="s">
        <v>1</v>
      </c>
      <c r="B40" s="85" t="s">
        <v>2</v>
      </c>
      <c r="C40" s="85" t="s">
        <v>3</v>
      </c>
      <c r="D40" s="85"/>
      <c r="E40" s="85"/>
      <c r="F40" s="85"/>
      <c r="G40" s="85"/>
      <c r="H40" s="85"/>
      <c r="I40" s="85"/>
      <c r="J40" s="85"/>
      <c r="K40" s="87" t="s">
        <v>4</v>
      </c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 t="s">
        <v>5</v>
      </c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3" t="s">
        <v>6</v>
      </c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 t="s">
        <v>7</v>
      </c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 t="s">
        <v>8</v>
      </c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 t="s">
        <v>9</v>
      </c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 t="s">
        <v>10</v>
      </c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 t="s">
        <v>11</v>
      </c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</row>
    <row r="41" spans="1:154" ht="21" customHeight="1" thickBot="1" x14ac:dyDescent="0.3">
      <c r="A41" s="84"/>
      <c r="B41" s="86"/>
      <c r="C41" s="85"/>
      <c r="D41" s="85"/>
      <c r="E41" s="85"/>
      <c r="F41" s="85"/>
      <c r="G41" s="85"/>
      <c r="H41" s="85"/>
      <c r="I41" s="85"/>
      <c r="J41" s="85"/>
      <c r="K41" s="83" t="s">
        <v>12</v>
      </c>
      <c r="L41" s="83"/>
      <c r="M41" s="83"/>
      <c r="N41" s="83"/>
      <c r="O41" s="83"/>
      <c r="P41" s="83"/>
      <c r="Q41" s="83"/>
      <c r="R41" s="83"/>
      <c r="S41" s="83" t="s">
        <v>13</v>
      </c>
      <c r="T41" s="83"/>
      <c r="U41" s="83"/>
      <c r="V41" s="83"/>
      <c r="W41" s="83"/>
      <c r="X41" s="83"/>
      <c r="Y41" s="83"/>
      <c r="Z41" s="83"/>
      <c r="AA41" s="83" t="s">
        <v>14</v>
      </c>
      <c r="AB41" s="83"/>
      <c r="AC41" s="83"/>
      <c r="AD41" s="83"/>
      <c r="AE41" s="83"/>
      <c r="AF41" s="83"/>
      <c r="AG41" s="83"/>
      <c r="AH41" s="83"/>
      <c r="AI41" s="83" t="s">
        <v>15</v>
      </c>
      <c r="AJ41" s="83"/>
      <c r="AK41" s="83"/>
      <c r="AL41" s="83"/>
      <c r="AM41" s="83"/>
      <c r="AN41" s="83"/>
      <c r="AO41" s="83"/>
      <c r="AP41" s="83"/>
      <c r="AQ41" s="83" t="s">
        <v>16</v>
      </c>
      <c r="AR41" s="83"/>
      <c r="AS41" s="83"/>
      <c r="AT41" s="83"/>
      <c r="AU41" s="83"/>
      <c r="AV41" s="83"/>
      <c r="AW41" s="83"/>
      <c r="AX41" s="83"/>
      <c r="AY41" s="83" t="s">
        <v>17</v>
      </c>
      <c r="AZ41" s="83"/>
      <c r="BA41" s="83"/>
      <c r="BB41" s="83"/>
      <c r="BC41" s="83"/>
      <c r="BD41" s="83"/>
      <c r="BE41" s="83"/>
      <c r="BF41" s="83"/>
      <c r="BG41" s="83" t="s">
        <v>18</v>
      </c>
      <c r="BH41" s="83"/>
      <c r="BI41" s="83"/>
      <c r="BJ41" s="83"/>
      <c r="BK41" s="83"/>
      <c r="BL41" s="83"/>
      <c r="BM41" s="83"/>
      <c r="BN41" s="83"/>
      <c r="BO41" s="83" t="s">
        <v>17</v>
      </c>
      <c r="BP41" s="83"/>
      <c r="BQ41" s="83"/>
      <c r="BR41" s="83"/>
      <c r="BS41" s="83"/>
      <c r="BT41" s="83"/>
      <c r="BU41" s="83"/>
      <c r="BV41" s="83"/>
      <c r="BW41" s="83" t="s">
        <v>19</v>
      </c>
      <c r="BX41" s="83"/>
      <c r="BY41" s="83"/>
      <c r="BZ41" s="83"/>
      <c r="CA41" s="83"/>
      <c r="CB41" s="83"/>
      <c r="CC41" s="83"/>
      <c r="CD41" s="83"/>
      <c r="CE41" s="83" t="s">
        <v>17</v>
      </c>
      <c r="CF41" s="83"/>
      <c r="CG41" s="83"/>
      <c r="CH41" s="83"/>
      <c r="CI41" s="83"/>
      <c r="CJ41" s="83"/>
      <c r="CK41" s="83"/>
      <c r="CL41" s="83"/>
      <c r="CM41" s="83" t="s">
        <v>20</v>
      </c>
      <c r="CN41" s="83"/>
      <c r="CO41" s="83"/>
      <c r="CP41" s="83"/>
      <c r="CQ41" s="83"/>
      <c r="CR41" s="83"/>
      <c r="CS41" s="83"/>
      <c r="CT41" s="83"/>
      <c r="CU41" s="83" t="s">
        <v>17</v>
      </c>
      <c r="CV41" s="83"/>
      <c r="CW41" s="83"/>
      <c r="CX41" s="83"/>
      <c r="CY41" s="83"/>
      <c r="CZ41" s="83"/>
      <c r="DA41" s="83"/>
      <c r="DB41" s="83"/>
      <c r="DC41" s="83" t="s">
        <v>21</v>
      </c>
      <c r="DD41" s="83"/>
      <c r="DE41" s="83"/>
      <c r="DF41" s="83"/>
      <c r="DG41" s="83"/>
      <c r="DH41" s="83"/>
      <c r="DI41" s="83"/>
      <c r="DJ41" s="83"/>
      <c r="DK41" s="83" t="s">
        <v>17</v>
      </c>
      <c r="DL41" s="83"/>
      <c r="DM41" s="83"/>
      <c r="DN41" s="83"/>
      <c r="DO41" s="83"/>
      <c r="DP41" s="83"/>
      <c r="DQ41" s="83"/>
      <c r="DR41" s="83"/>
      <c r="DS41" s="83" t="s">
        <v>22</v>
      </c>
      <c r="DT41" s="83"/>
      <c r="DU41" s="83"/>
      <c r="DV41" s="83"/>
      <c r="DW41" s="83"/>
      <c r="DX41" s="83"/>
      <c r="DY41" s="83"/>
      <c r="DZ41" s="83"/>
      <c r="EA41" s="83" t="s">
        <v>17</v>
      </c>
      <c r="EB41" s="83"/>
      <c r="EC41" s="83"/>
      <c r="ED41" s="83"/>
      <c r="EE41" s="83"/>
      <c r="EF41" s="83"/>
      <c r="EG41" s="83"/>
      <c r="EH41" s="83"/>
      <c r="EI41" s="83" t="s">
        <v>23</v>
      </c>
      <c r="EJ41" s="83"/>
      <c r="EK41" s="83"/>
      <c r="EL41" s="83"/>
      <c r="EM41" s="83"/>
      <c r="EN41" s="83"/>
      <c r="EO41" s="83"/>
      <c r="EP41" s="83"/>
      <c r="EQ41" s="83" t="s">
        <v>17</v>
      </c>
      <c r="ER41" s="83"/>
      <c r="ES41" s="83"/>
      <c r="ET41" s="83"/>
      <c r="EU41" s="83"/>
      <c r="EV41" s="83"/>
      <c r="EW41" s="83"/>
      <c r="EX41" s="83"/>
    </row>
    <row r="42" spans="1:154" ht="36" customHeight="1" thickBot="1" x14ac:dyDescent="0.3">
      <c r="A42" s="84"/>
      <c r="B42" s="86"/>
      <c r="C42" s="79" t="s">
        <v>24</v>
      </c>
      <c r="D42" s="79" t="s">
        <v>25</v>
      </c>
      <c r="E42" s="88" t="s">
        <v>26</v>
      </c>
      <c r="F42" s="88"/>
      <c r="G42" s="88"/>
      <c r="H42" s="88"/>
      <c r="I42" s="88"/>
      <c r="J42" s="88"/>
      <c r="K42" s="79" t="s">
        <v>27</v>
      </c>
      <c r="L42" s="79" t="s">
        <v>28</v>
      </c>
      <c r="M42" s="88" t="s">
        <v>26</v>
      </c>
      <c r="N42" s="88"/>
      <c r="O42" s="88"/>
      <c r="P42" s="88"/>
      <c r="Q42" s="88"/>
      <c r="R42" s="88"/>
      <c r="S42" s="79" t="s">
        <v>29</v>
      </c>
      <c r="T42" s="79" t="s">
        <v>28</v>
      </c>
      <c r="U42" s="88" t="s">
        <v>26</v>
      </c>
      <c r="V42" s="88"/>
      <c r="W42" s="88"/>
      <c r="X42" s="88"/>
      <c r="Y42" s="88"/>
      <c r="Z42" s="88"/>
      <c r="AA42" s="79" t="s">
        <v>29</v>
      </c>
      <c r="AB42" s="79" t="s">
        <v>28</v>
      </c>
      <c r="AC42" s="88" t="s">
        <v>26</v>
      </c>
      <c r="AD42" s="88"/>
      <c r="AE42" s="88"/>
      <c r="AF42" s="88"/>
      <c r="AG42" s="88"/>
      <c r="AH42" s="88"/>
      <c r="AI42" s="79" t="s">
        <v>29</v>
      </c>
      <c r="AJ42" s="79" t="s">
        <v>28</v>
      </c>
      <c r="AK42" s="88" t="s">
        <v>26</v>
      </c>
      <c r="AL42" s="88"/>
      <c r="AM42" s="88"/>
      <c r="AN42" s="88"/>
      <c r="AO42" s="88"/>
      <c r="AP42" s="88"/>
      <c r="AQ42" s="79" t="s">
        <v>29</v>
      </c>
      <c r="AR42" s="79" t="s">
        <v>28</v>
      </c>
      <c r="AS42" s="88" t="s">
        <v>26</v>
      </c>
      <c r="AT42" s="88"/>
      <c r="AU42" s="88"/>
      <c r="AV42" s="88"/>
      <c r="AW42" s="88"/>
      <c r="AX42" s="88"/>
      <c r="AY42" s="79" t="s">
        <v>29</v>
      </c>
      <c r="AZ42" s="79" t="s">
        <v>28</v>
      </c>
      <c r="BA42" s="88" t="s">
        <v>26</v>
      </c>
      <c r="BB42" s="88"/>
      <c r="BC42" s="88"/>
      <c r="BD42" s="88"/>
      <c r="BE42" s="88"/>
      <c r="BF42" s="88"/>
      <c r="BG42" s="79" t="s">
        <v>29</v>
      </c>
      <c r="BH42" s="79" t="s">
        <v>28</v>
      </c>
      <c r="BI42" s="88" t="s">
        <v>26</v>
      </c>
      <c r="BJ42" s="88"/>
      <c r="BK42" s="88"/>
      <c r="BL42" s="88"/>
      <c r="BM42" s="88"/>
      <c r="BN42" s="88"/>
      <c r="BO42" s="79" t="s">
        <v>29</v>
      </c>
      <c r="BP42" s="79" t="s">
        <v>28</v>
      </c>
      <c r="BQ42" s="88" t="s">
        <v>26</v>
      </c>
      <c r="BR42" s="88"/>
      <c r="BS42" s="88"/>
      <c r="BT42" s="88"/>
      <c r="BU42" s="88"/>
      <c r="BV42" s="88"/>
      <c r="BW42" s="79" t="s">
        <v>29</v>
      </c>
      <c r="BX42" s="79" t="s">
        <v>28</v>
      </c>
      <c r="BY42" s="88" t="s">
        <v>26</v>
      </c>
      <c r="BZ42" s="88"/>
      <c r="CA42" s="88"/>
      <c r="CB42" s="88"/>
      <c r="CC42" s="88"/>
      <c r="CD42" s="88"/>
      <c r="CE42" s="79" t="s">
        <v>29</v>
      </c>
      <c r="CF42" s="79" t="s">
        <v>28</v>
      </c>
      <c r="CG42" s="88" t="s">
        <v>26</v>
      </c>
      <c r="CH42" s="88"/>
      <c r="CI42" s="88"/>
      <c r="CJ42" s="88"/>
      <c r="CK42" s="88"/>
      <c r="CL42" s="88"/>
      <c r="CM42" s="79" t="s">
        <v>29</v>
      </c>
      <c r="CN42" s="79" t="s">
        <v>28</v>
      </c>
      <c r="CO42" s="88" t="s">
        <v>26</v>
      </c>
      <c r="CP42" s="88"/>
      <c r="CQ42" s="88"/>
      <c r="CR42" s="88"/>
      <c r="CS42" s="88"/>
      <c r="CT42" s="88"/>
      <c r="CU42" s="79" t="s">
        <v>29</v>
      </c>
      <c r="CV42" s="79" t="s">
        <v>28</v>
      </c>
      <c r="CW42" s="88" t="s">
        <v>26</v>
      </c>
      <c r="CX42" s="88"/>
      <c r="CY42" s="88"/>
      <c r="CZ42" s="88"/>
      <c r="DA42" s="88"/>
      <c r="DB42" s="88"/>
      <c r="DC42" s="79" t="s">
        <v>29</v>
      </c>
      <c r="DD42" s="79" t="s">
        <v>28</v>
      </c>
      <c r="DE42" s="88" t="s">
        <v>26</v>
      </c>
      <c r="DF42" s="88"/>
      <c r="DG42" s="88"/>
      <c r="DH42" s="88"/>
      <c r="DI42" s="88"/>
      <c r="DJ42" s="88"/>
      <c r="DK42" s="79" t="s">
        <v>29</v>
      </c>
      <c r="DL42" s="79" t="s">
        <v>28</v>
      </c>
      <c r="DM42" s="88" t="s">
        <v>26</v>
      </c>
      <c r="DN42" s="88"/>
      <c r="DO42" s="88"/>
      <c r="DP42" s="88"/>
      <c r="DQ42" s="88"/>
      <c r="DR42" s="88"/>
      <c r="DS42" s="79" t="s">
        <v>29</v>
      </c>
      <c r="DT42" s="79" t="s">
        <v>28</v>
      </c>
      <c r="DU42" s="88" t="s">
        <v>26</v>
      </c>
      <c r="DV42" s="88"/>
      <c r="DW42" s="88"/>
      <c r="DX42" s="88"/>
      <c r="DY42" s="88"/>
      <c r="DZ42" s="88"/>
      <c r="EA42" s="79" t="s">
        <v>29</v>
      </c>
      <c r="EB42" s="79" t="s">
        <v>28</v>
      </c>
      <c r="EC42" s="88" t="s">
        <v>26</v>
      </c>
      <c r="ED42" s="88"/>
      <c r="EE42" s="88"/>
      <c r="EF42" s="88"/>
      <c r="EG42" s="88"/>
      <c r="EH42" s="88"/>
      <c r="EI42" s="79" t="s">
        <v>29</v>
      </c>
      <c r="EJ42" s="79" t="s">
        <v>28</v>
      </c>
      <c r="EK42" s="88" t="s">
        <v>26</v>
      </c>
      <c r="EL42" s="88"/>
      <c r="EM42" s="88"/>
      <c r="EN42" s="88"/>
      <c r="EO42" s="88"/>
      <c r="EP42" s="88"/>
      <c r="EQ42" s="79" t="s">
        <v>29</v>
      </c>
      <c r="ER42" s="79" t="s">
        <v>28</v>
      </c>
      <c r="ES42" s="88" t="s">
        <v>26</v>
      </c>
      <c r="ET42" s="88"/>
      <c r="EU42" s="88"/>
      <c r="EV42" s="88"/>
      <c r="EW42" s="88"/>
      <c r="EX42" s="88"/>
    </row>
    <row r="43" spans="1:154" ht="31.5" customHeight="1" thickBot="1" x14ac:dyDescent="0.3">
      <c r="A43" s="84"/>
      <c r="B43" s="86"/>
      <c r="C43" s="79"/>
      <c r="D43" s="79"/>
      <c r="E43" s="79" t="s">
        <v>30</v>
      </c>
      <c r="F43" s="79" t="s">
        <v>31</v>
      </c>
      <c r="G43" s="82" t="s">
        <v>32</v>
      </c>
      <c r="H43" s="82"/>
      <c r="I43" s="82" t="s">
        <v>33</v>
      </c>
      <c r="J43" s="82"/>
      <c r="K43" s="79"/>
      <c r="L43" s="79"/>
      <c r="M43" s="79" t="s">
        <v>30</v>
      </c>
      <c r="N43" s="79" t="s">
        <v>31</v>
      </c>
      <c r="O43" s="79" t="s">
        <v>32</v>
      </c>
      <c r="P43" s="79"/>
      <c r="Q43" s="79" t="s">
        <v>33</v>
      </c>
      <c r="R43" s="79"/>
      <c r="S43" s="79"/>
      <c r="T43" s="79"/>
      <c r="U43" s="79" t="s">
        <v>30</v>
      </c>
      <c r="V43" s="79" t="s">
        <v>31</v>
      </c>
      <c r="W43" s="79" t="s">
        <v>32</v>
      </c>
      <c r="X43" s="79"/>
      <c r="Y43" s="79" t="s">
        <v>33</v>
      </c>
      <c r="Z43" s="79"/>
      <c r="AA43" s="79"/>
      <c r="AB43" s="79"/>
      <c r="AC43" s="79" t="s">
        <v>30</v>
      </c>
      <c r="AD43" s="79" t="s">
        <v>31</v>
      </c>
      <c r="AE43" s="79" t="s">
        <v>32</v>
      </c>
      <c r="AF43" s="79"/>
      <c r="AG43" s="79" t="s">
        <v>33</v>
      </c>
      <c r="AH43" s="79"/>
      <c r="AI43" s="79"/>
      <c r="AJ43" s="79"/>
      <c r="AK43" s="79" t="s">
        <v>30</v>
      </c>
      <c r="AL43" s="79" t="s">
        <v>31</v>
      </c>
      <c r="AM43" s="79" t="s">
        <v>32</v>
      </c>
      <c r="AN43" s="79"/>
      <c r="AO43" s="79" t="s">
        <v>33</v>
      </c>
      <c r="AP43" s="79"/>
      <c r="AQ43" s="79"/>
      <c r="AR43" s="79"/>
      <c r="AS43" s="79" t="s">
        <v>30</v>
      </c>
      <c r="AT43" s="79" t="s">
        <v>31</v>
      </c>
      <c r="AU43" s="80" t="s">
        <v>32</v>
      </c>
      <c r="AV43" s="80"/>
      <c r="AW43" s="80" t="s">
        <v>33</v>
      </c>
      <c r="AX43" s="80"/>
      <c r="AY43" s="79"/>
      <c r="AZ43" s="79"/>
      <c r="BA43" s="79" t="s">
        <v>30</v>
      </c>
      <c r="BB43" s="79" t="s">
        <v>31</v>
      </c>
      <c r="BC43" s="80" t="s">
        <v>32</v>
      </c>
      <c r="BD43" s="80"/>
      <c r="BE43" s="80" t="s">
        <v>33</v>
      </c>
      <c r="BF43" s="80"/>
      <c r="BG43" s="79"/>
      <c r="BH43" s="79"/>
      <c r="BI43" s="79" t="s">
        <v>30</v>
      </c>
      <c r="BJ43" s="79" t="s">
        <v>31</v>
      </c>
      <c r="BK43" s="80" t="s">
        <v>32</v>
      </c>
      <c r="BL43" s="80"/>
      <c r="BM43" s="80" t="s">
        <v>33</v>
      </c>
      <c r="BN43" s="80"/>
      <c r="BO43" s="79"/>
      <c r="BP43" s="79"/>
      <c r="BQ43" s="79" t="s">
        <v>30</v>
      </c>
      <c r="BR43" s="79" t="s">
        <v>31</v>
      </c>
      <c r="BS43" s="80" t="s">
        <v>32</v>
      </c>
      <c r="BT43" s="80"/>
      <c r="BU43" s="80" t="s">
        <v>33</v>
      </c>
      <c r="BV43" s="80"/>
      <c r="BW43" s="79"/>
      <c r="BX43" s="79"/>
      <c r="BY43" s="79" t="s">
        <v>30</v>
      </c>
      <c r="BZ43" s="79" t="s">
        <v>31</v>
      </c>
      <c r="CA43" s="80" t="s">
        <v>32</v>
      </c>
      <c r="CB43" s="80"/>
      <c r="CC43" s="80" t="s">
        <v>33</v>
      </c>
      <c r="CD43" s="80"/>
      <c r="CE43" s="79"/>
      <c r="CF43" s="79"/>
      <c r="CG43" s="79" t="s">
        <v>30</v>
      </c>
      <c r="CH43" s="79" t="s">
        <v>31</v>
      </c>
      <c r="CI43" s="80" t="s">
        <v>32</v>
      </c>
      <c r="CJ43" s="80"/>
      <c r="CK43" s="80" t="s">
        <v>33</v>
      </c>
      <c r="CL43" s="80"/>
      <c r="CM43" s="79"/>
      <c r="CN43" s="79"/>
      <c r="CO43" s="79" t="s">
        <v>30</v>
      </c>
      <c r="CP43" s="79" t="s">
        <v>31</v>
      </c>
      <c r="CQ43" s="80" t="s">
        <v>32</v>
      </c>
      <c r="CR43" s="80"/>
      <c r="CS43" s="80" t="s">
        <v>33</v>
      </c>
      <c r="CT43" s="80"/>
      <c r="CU43" s="79"/>
      <c r="CV43" s="79"/>
      <c r="CW43" s="79" t="s">
        <v>30</v>
      </c>
      <c r="CX43" s="79" t="s">
        <v>31</v>
      </c>
      <c r="CY43" s="80" t="s">
        <v>32</v>
      </c>
      <c r="CZ43" s="80"/>
      <c r="DA43" s="80" t="s">
        <v>33</v>
      </c>
      <c r="DB43" s="80"/>
      <c r="DC43" s="79"/>
      <c r="DD43" s="79"/>
      <c r="DE43" s="79" t="s">
        <v>30</v>
      </c>
      <c r="DF43" s="79" t="s">
        <v>31</v>
      </c>
      <c r="DG43" s="80" t="s">
        <v>32</v>
      </c>
      <c r="DH43" s="80"/>
      <c r="DI43" s="80" t="s">
        <v>33</v>
      </c>
      <c r="DJ43" s="80"/>
      <c r="DK43" s="79"/>
      <c r="DL43" s="79"/>
      <c r="DM43" s="79" t="s">
        <v>30</v>
      </c>
      <c r="DN43" s="79" t="s">
        <v>31</v>
      </c>
      <c r="DO43" s="80" t="s">
        <v>32</v>
      </c>
      <c r="DP43" s="80"/>
      <c r="DQ43" s="80" t="s">
        <v>33</v>
      </c>
      <c r="DR43" s="80"/>
      <c r="DS43" s="79"/>
      <c r="DT43" s="79"/>
      <c r="DU43" s="79" t="s">
        <v>30</v>
      </c>
      <c r="DV43" s="79" t="s">
        <v>31</v>
      </c>
      <c r="DW43" s="80" t="s">
        <v>32</v>
      </c>
      <c r="DX43" s="80"/>
      <c r="DY43" s="80" t="s">
        <v>33</v>
      </c>
      <c r="DZ43" s="80"/>
      <c r="EA43" s="79"/>
      <c r="EB43" s="79"/>
      <c r="EC43" s="79" t="s">
        <v>30</v>
      </c>
      <c r="ED43" s="79" t="s">
        <v>31</v>
      </c>
      <c r="EE43" s="80" t="s">
        <v>32</v>
      </c>
      <c r="EF43" s="80"/>
      <c r="EG43" s="80" t="s">
        <v>33</v>
      </c>
      <c r="EH43" s="80"/>
      <c r="EI43" s="79"/>
      <c r="EJ43" s="79"/>
      <c r="EK43" s="79" t="s">
        <v>30</v>
      </c>
      <c r="EL43" s="79" t="s">
        <v>31</v>
      </c>
      <c r="EM43" s="79" t="s">
        <v>32</v>
      </c>
      <c r="EN43" s="79"/>
      <c r="EO43" s="79" t="s">
        <v>33</v>
      </c>
      <c r="EP43" s="79"/>
      <c r="EQ43" s="79"/>
      <c r="ER43" s="79"/>
      <c r="ES43" s="79" t="s">
        <v>30</v>
      </c>
      <c r="ET43" s="79" t="s">
        <v>31</v>
      </c>
      <c r="EU43" s="79" t="s">
        <v>32</v>
      </c>
      <c r="EV43" s="79"/>
      <c r="EW43" s="79" t="s">
        <v>33</v>
      </c>
      <c r="EX43" s="79"/>
    </row>
    <row r="44" spans="1:154" ht="29.25" customHeight="1" thickBot="1" x14ac:dyDescent="0.3">
      <c r="A44" s="84"/>
      <c r="B44" s="86"/>
      <c r="C44" s="81"/>
      <c r="D44" s="81"/>
      <c r="E44" s="79"/>
      <c r="F44" s="79"/>
      <c r="G44" s="78" t="s">
        <v>30</v>
      </c>
      <c r="H44" s="78" t="s">
        <v>31</v>
      </c>
      <c r="I44" s="78" t="s">
        <v>30</v>
      </c>
      <c r="J44" s="78" t="s">
        <v>31</v>
      </c>
      <c r="K44" s="79"/>
      <c r="L44" s="79"/>
      <c r="M44" s="79"/>
      <c r="N44" s="79"/>
      <c r="O44" s="78" t="s">
        <v>30</v>
      </c>
      <c r="P44" s="78" t="s">
        <v>31</v>
      </c>
      <c r="Q44" s="78" t="s">
        <v>30</v>
      </c>
      <c r="R44" s="78" t="s">
        <v>31</v>
      </c>
      <c r="S44" s="79"/>
      <c r="T44" s="79"/>
      <c r="U44" s="79"/>
      <c r="V44" s="79"/>
      <c r="W44" s="78" t="s">
        <v>30</v>
      </c>
      <c r="X44" s="78" t="s">
        <v>31</v>
      </c>
      <c r="Y44" s="78" t="s">
        <v>30</v>
      </c>
      <c r="Z44" s="78" t="s">
        <v>31</v>
      </c>
      <c r="AA44" s="79"/>
      <c r="AB44" s="79"/>
      <c r="AC44" s="79"/>
      <c r="AD44" s="79"/>
      <c r="AE44" s="78" t="s">
        <v>30</v>
      </c>
      <c r="AF44" s="78" t="s">
        <v>31</v>
      </c>
      <c r="AG44" s="78" t="s">
        <v>30</v>
      </c>
      <c r="AH44" s="78" t="s">
        <v>31</v>
      </c>
      <c r="AI44" s="79"/>
      <c r="AJ44" s="79"/>
      <c r="AK44" s="79"/>
      <c r="AL44" s="79"/>
      <c r="AM44" s="78" t="s">
        <v>30</v>
      </c>
      <c r="AN44" s="78" t="s">
        <v>31</v>
      </c>
      <c r="AO44" s="78" t="s">
        <v>30</v>
      </c>
      <c r="AP44" s="78" t="s">
        <v>31</v>
      </c>
      <c r="AQ44" s="81"/>
      <c r="AR44" s="81"/>
      <c r="AS44" s="79"/>
      <c r="AT44" s="79"/>
      <c r="AU44" s="78" t="s">
        <v>30</v>
      </c>
      <c r="AV44" s="78" t="s">
        <v>31</v>
      </c>
      <c r="AW44" s="78" t="s">
        <v>30</v>
      </c>
      <c r="AX44" s="78" t="s">
        <v>31</v>
      </c>
      <c r="AY44" s="81"/>
      <c r="AZ44" s="81"/>
      <c r="BA44" s="79"/>
      <c r="BB44" s="79"/>
      <c r="BC44" s="78" t="s">
        <v>30</v>
      </c>
      <c r="BD44" s="78" t="s">
        <v>31</v>
      </c>
      <c r="BE44" s="78" t="s">
        <v>30</v>
      </c>
      <c r="BF44" s="78" t="s">
        <v>31</v>
      </c>
      <c r="BG44" s="81"/>
      <c r="BH44" s="81"/>
      <c r="BI44" s="79"/>
      <c r="BJ44" s="79"/>
      <c r="BK44" s="78" t="s">
        <v>30</v>
      </c>
      <c r="BL44" s="78" t="s">
        <v>31</v>
      </c>
      <c r="BM44" s="78" t="s">
        <v>30</v>
      </c>
      <c r="BN44" s="78" t="s">
        <v>31</v>
      </c>
      <c r="BO44" s="81"/>
      <c r="BP44" s="81"/>
      <c r="BQ44" s="79"/>
      <c r="BR44" s="79"/>
      <c r="BS44" s="78" t="s">
        <v>30</v>
      </c>
      <c r="BT44" s="78" t="s">
        <v>31</v>
      </c>
      <c r="BU44" s="78" t="s">
        <v>30</v>
      </c>
      <c r="BV44" s="78" t="s">
        <v>31</v>
      </c>
      <c r="BW44" s="81"/>
      <c r="BX44" s="81"/>
      <c r="BY44" s="79"/>
      <c r="BZ44" s="79"/>
      <c r="CA44" s="78" t="s">
        <v>30</v>
      </c>
      <c r="CB44" s="78" t="s">
        <v>31</v>
      </c>
      <c r="CC44" s="78" t="s">
        <v>30</v>
      </c>
      <c r="CD44" s="78" t="s">
        <v>31</v>
      </c>
      <c r="CE44" s="81"/>
      <c r="CF44" s="81"/>
      <c r="CG44" s="79"/>
      <c r="CH44" s="79"/>
      <c r="CI44" s="78" t="s">
        <v>30</v>
      </c>
      <c r="CJ44" s="78" t="s">
        <v>31</v>
      </c>
      <c r="CK44" s="78" t="s">
        <v>30</v>
      </c>
      <c r="CL44" s="78" t="s">
        <v>31</v>
      </c>
      <c r="CM44" s="81"/>
      <c r="CN44" s="81"/>
      <c r="CO44" s="79"/>
      <c r="CP44" s="79"/>
      <c r="CQ44" s="78" t="s">
        <v>30</v>
      </c>
      <c r="CR44" s="78" t="s">
        <v>31</v>
      </c>
      <c r="CS44" s="78" t="s">
        <v>30</v>
      </c>
      <c r="CT44" s="78" t="s">
        <v>31</v>
      </c>
      <c r="CU44" s="81"/>
      <c r="CV44" s="81"/>
      <c r="CW44" s="79"/>
      <c r="CX44" s="79"/>
      <c r="CY44" s="78" t="s">
        <v>30</v>
      </c>
      <c r="CZ44" s="78" t="s">
        <v>31</v>
      </c>
      <c r="DA44" s="78" t="s">
        <v>30</v>
      </c>
      <c r="DB44" s="78" t="s">
        <v>31</v>
      </c>
      <c r="DC44" s="81"/>
      <c r="DD44" s="81"/>
      <c r="DE44" s="79"/>
      <c r="DF44" s="79"/>
      <c r="DG44" s="78" t="s">
        <v>30</v>
      </c>
      <c r="DH44" s="78" t="s">
        <v>31</v>
      </c>
      <c r="DI44" s="78" t="s">
        <v>30</v>
      </c>
      <c r="DJ44" s="78" t="s">
        <v>31</v>
      </c>
      <c r="DK44" s="81"/>
      <c r="DL44" s="81"/>
      <c r="DM44" s="79"/>
      <c r="DN44" s="79"/>
      <c r="DO44" s="78" t="s">
        <v>30</v>
      </c>
      <c r="DP44" s="78" t="s">
        <v>31</v>
      </c>
      <c r="DQ44" s="78" t="s">
        <v>30</v>
      </c>
      <c r="DR44" s="78" t="s">
        <v>31</v>
      </c>
      <c r="DS44" s="81"/>
      <c r="DT44" s="81"/>
      <c r="DU44" s="79"/>
      <c r="DV44" s="79"/>
      <c r="DW44" s="78" t="s">
        <v>30</v>
      </c>
      <c r="DX44" s="78" t="s">
        <v>31</v>
      </c>
      <c r="DY44" s="78" t="s">
        <v>30</v>
      </c>
      <c r="DZ44" s="78" t="s">
        <v>31</v>
      </c>
      <c r="EA44" s="81"/>
      <c r="EB44" s="81"/>
      <c r="EC44" s="79"/>
      <c r="ED44" s="79"/>
      <c r="EE44" s="78" t="s">
        <v>30</v>
      </c>
      <c r="EF44" s="78" t="s">
        <v>31</v>
      </c>
      <c r="EG44" s="78" t="s">
        <v>30</v>
      </c>
      <c r="EH44" s="78" t="s">
        <v>31</v>
      </c>
      <c r="EI44" s="79"/>
      <c r="EJ44" s="79"/>
      <c r="EK44" s="79"/>
      <c r="EL44" s="79"/>
      <c r="EM44" s="78" t="s">
        <v>30</v>
      </c>
      <c r="EN44" s="78" t="s">
        <v>31</v>
      </c>
      <c r="EO44" s="78" t="s">
        <v>30</v>
      </c>
      <c r="EP44" s="78" t="s">
        <v>31</v>
      </c>
      <c r="EQ44" s="79"/>
      <c r="ER44" s="79"/>
      <c r="ES44" s="79"/>
      <c r="ET44" s="79"/>
      <c r="EU44" s="78" t="s">
        <v>30</v>
      </c>
      <c r="EV44" s="78" t="s">
        <v>31</v>
      </c>
      <c r="EW44" s="78" t="s">
        <v>30</v>
      </c>
      <c r="EX44" s="78" t="s">
        <v>31</v>
      </c>
    </row>
    <row r="45" spans="1:154" s="12" customFormat="1" ht="15.75" thickBot="1" x14ac:dyDescent="0.3">
      <c r="A45" s="42">
        <v>1</v>
      </c>
      <c r="B45" s="43">
        <v>2</v>
      </c>
      <c r="C45" s="42">
        <v>3</v>
      </c>
      <c r="D45" s="42">
        <v>4</v>
      </c>
      <c r="E45" s="42">
        <v>5</v>
      </c>
      <c r="F45" s="42">
        <v>6</v>
      </c>
      <c r="G45" s="42">
        <v>7</v>
      </c>
      <c r="H45" s="42">
        <v>8</v>
      </c>
      <c r="I45" s="42">
        <v>9</v>
      </c>
      <c r="J45" s="42">
        <v>10</v>
      </c>
      <c r="K45" s="42">
        <v>11</v>
      </c>
      <c r="L45" s="42">
        <v>12</v>
      </c>
      <c r="M45" s="42">
        <v>13</v>
      </c>
      <c r="N45" s="42">
        <v>14</v>
      </c>
      <c r="O45" s="42">
        <v>15</v>
      </c>
      <c r="P45" s="42">
        <v>16</v>
      </c>
      <c r="Q45" s="42">
        <v>17</v>
      </c>
      <c r="R45" s="42">
        <v>18</v>
      </c>
      <c r="S45" s="42">
        <v>19</v>
      </c>
      <c r="T45" s="42">
        <v>20</v>
      </c>
      <c r="U45" s="42">
        <v>21</v>
      </c>
      <c r="V45" s="42">
        <v>22</v>
      </c>
      <c r="W45" s="42">
        <v>23</v>
      </c>
      <c r="X45" s="42">
        <v>24</v>
      </c>
      <c r="Y45" s="42">
        <v>25</v>
      </c>
      <c r="Z45" s="42">
        <v>26</v>
      </c>
      <c r="AA45" s="42">
        <v>27</v>
      </c>
      <c r="AB45" s="42">
        <v>28</v>
      </c>
      <c r="AC45" s="42">
        <v>29</v>
      </c>
      <c r="AD45" s="42">
        <v>30</v>
      </c>
      <c r="AE45" s="42">
        <v>31</v>
      </c>
      <c r="AF45" s="42">
        <v>32</v>
      </c>
      <c r="AG45" s="42">
        <v>33</v>
      </c>
      <c r="AH45" s="42">
        <v>34</v>
      </c>
      <c r="AI45" s="42">
        <v>35</v>
      </c>
      <c r="AJ45" s="42">
        <v>36</v>
      </c>
      <c r="AK45" s="42">
        <v>37</v>
      </c>
      <c r="AL45" s="42">
        <v>38</v>
      </c>
      <c r="AM45" s="42">
        <v>39</v>
      </c>
      <c r="AN45" s="42">
        <v>40</v>
      </c>
      <c r="AO45" s="42">
        <v>41</v>
      </c>
      <c r="AP45" s="42">
        <v>42</v>
      </c>
      <c r="AQ45" s="42">
        <v>43</v>
      </c>
      <c r="AR45" s="42">
        <v>44</v>
      </c>
      <c r="AS45" s="42">
        <v>45</v>
      </c>
      <c r="AT45" s="42">
        <v>46</v>
      </c>
      <c r="AU45" s="42">
        <v>47</v>
      </c>
      <c r="AV45" s="42">
        <v>48</v>
      </c>
      <c r="AW45" s="42">
        <v>49</v>
      </c>
      <c r="AX45" s="42">
        <v>50</v>
      </c>
      <c r="AY45" s="42">
        <v>51</v>
      </c>
      <c r="AZ45" s="42">
        <v>52</v>
      </c>
      <c r="BA45" s="42">
        <v>53</v>
      </c>
      <c r="BB45" s="42">
        <v>54</v>
      </c>
      <c r="BC45" s="42">
        <v>55</v>
      </c>
      <c r="BD45" s="42">
        <v>56</v>
      </c>
      <c r="BE45" s="42">
        <v>57</v>
      </c>
      <c r="BF45" s="42">
        <v>58</v>
      </c>
      <c r="BG45" s="42">
        <v>59</v>
      </c>
      <c r="BH45" s="42">
        <v>60</v>
      </c>
      <c r="BI45" s="42">
        <v>61</v>
      </c>
      <c r="BJ45" s="42">
        <v>62</v>
      </c>
      <c r="BK45" s="42">
        <v>63</v>
      </c>
      <c r="BL45" s="42">
        <v>64</v>
      </c>
      <c r="BM45" s="42">
        <v>65</v>
      </c>
      <c r="BN45" s="42">
        <v>66</v>
      </c>
      <c r="BO45" s="42">
        <v>67</v>
      </c>
      <c r="BP45" s="42">
        <v>68</v>
      </c>
      <c r="BQ45" s="42">
        <v>69</v>
      </c>
      <c r="BR45" s="42">
        <v>70</v>
      </c>
      <c r="BS45" s="42">
        <v>71</v>
      </c>
      <c r="BT45" s="42">
        <v>72</v>
      </c>
      <c r="BU45" s="42">
        <v>73</v>
      </c>
      <c r="BV45" s="42">
        <v>74</v>
      </c>
      <c r="BW45" s="42">
        <v>75</v>
      </c>
      <c r="BX45" s="42">
        <v>76</v>
      </c>
      <c r="BY45" s="42">
        <v>77</v>
      </c>
      <c r="BZ45" s="42">
        <v>78</v>
      </c>
      <c r="CA45" s="42">
        <v>79</v>
      </c>
      <c r="CB45" s="42">
        <v>80</v>
      </c>
      <c r="CC45" s="42">
        <v>81</v>
      </c>
      <c r="CD45" s="42">
        <v>82</v>
      </c>
      <c r="CE45" s="42">
        <v>83</v>
      </c>
      <c r="CF45" s="42">
        <v>84</v>
      </c>
      <c r="CG45" s="42">
        <v>85</v>
      </c>
      <c r="CH45" s="42">
        <v>86</v>
      </c>
      <c r="CI45" s="42">
        <v>87</v>
      </c>
      <c r="CJ45" s="42">
        <v>88</v>
      </c>
      <c r="CK45" s="42">
        <v>89</v>
      </c>
      <c r="CL45" s="42">
        <v>90</v>
      </c>
      <c r="CM45" s="42">
        <v>91</v>
      </c>
      <c r="CN45" s="42">
        <v>92</v>
      </c>
      <c r="CO45" s="42">
        <v>93</v>
      </c>
      <c r="CP45" s="42">
        <v>94</v>
      </c>
      <c r="CQ45" s="42">
        <v>95</v>
      </c>
      <c r="CR45" s="42">
        <v>96</v>
      </c>
      <c r="CS45" s="42">
        <v>97</v>
      </c>
      <c r="CT45" s="42">
        <v>98</v>
      </c>
      <c r="CU45" s="42">
        <v>99</v>
      </c>
      <c r="CV45" s="42">
        <v>100</v>
      </c>
      <c r="CW45" s="42">
        <v>101</v>
      </c>
      <c r="CX45" s="42">
        <v>102</v>
      </c>
      <c r="CY45" s="42">
        <v>103</v>
      </c>
      <c r="CZ45" s="42">
        <v>104</v>
      </c>
      <c r="DA45" s="42">
        <v>105</v>
      </c>
      <c r="DB45" s="42">
        <v>106</v>
      </c>
      <c r="DC45" s="42">
        <v>107</v>
      </c>
      <c r="DD45" s="42">
        <v>108</v>
      </c>
      <c r="DE45" s="42">
        <v>109</v>
      </c>
      <c r="DF45" s="42">
        <v>110</v>
      </c>
      <c r="DG45" s="42">
        <v>111</v>
      </c>
      <c r="DH45" s="42">
        <v>112</v>
      </c>
      <c r="DI45" s="42">
        <v>113</v>
      </c>
      <c r="DJ45" s="42">
        <v>114</v>
      </c>
      <c r="DK45" s="42">
        <v>115</v>
      </c>
      <c r="DL45" s="42">
        <v>116</v>
      </c>
      <c r="DM45" s="42">
        <v>117</v>
      </c>
      <c r="DN45" s="42">
        <v>118</v>
      </c>
      <c r="DO45" s="42">
        <v>119</v>
      </c>
      <c r="DP45" s="42">
        <v>120</v>
      </c>
      <c r="DQ45" s="42">
        <v>121</v>
      </c>
      <c r="DR45" s="42">
        <v>122</v>
      </c>
      <c r="DS45" s="42">
        <v>123</v>
      </c>
      <c r="DT45" s="42">
        <v>124</v>
      </c>
      <c r="DU45" s="42">
        <v>125</v>
      </c>
      <c r="DV45" s="42">
        <v>126</v>
      </c>
      <c r="DW45" s="42">
        <v>127</v>
      </c>
      <c r="DX45" s="42">
        <v>128</v>
      </c>
      <c r="DY45" s="42">
        <v>129</v>
      </c>
      <c r="DZ45" s="42">
        <v>130</v>
      </c>
      <c r="EA45" s="42">
        <v>131</v>
      </c>
      <c r="EB45" s="42">
        <v>132</v>
      </c>
      <c r="EC45" s="42">
        <v>133</v>
      </c>
      <c r="ED45" s="42">
        <v>134</v>
      </c>
      <c r="EE45" s="42">
        <v>135</v>
      </c>
      <c r="EF45" s="42">
        <v>136</v>
      </c>
      <c r="EG45" s="42">
        <v>137</v>
      </c>
      <c r="EH45" s="42">
        <v>138</v>
      </c>
      <c r="EI45" s="42">
        <v>139</v>
      </c>
      <c r="EJ45" s="42">
        <v>140</v>
      </c>
      <c r="EK45" s="42">
        <v>141</v>
      </c>
      <c r="EL45" s="42">
        <v>142</v>
      </c>
      <c r="EM45" s="42">
        <v>143</v>
      </c>
      <c r="EN45" s="42">
        <v>144</v>
      </c>
      <c r="EO45" s="42">
        <v>145</v>
      </c>
      <c r="EP45" s="42">
        <v>146</v>
      </c>
      <c r="EQ45" s="42">
        <v>147</v>
      </c>
      <c r="ER45" s="42">
        <v>148</v>
      </c>
      <c r="ES45" s="42">
        <v>149</v>
      </c>
      <c r="ET45" s="42">
        <v>150</v>
      </c>
      <c r="EU45" s="42">
        <v>151</v>
      </c>
      <c r="EV45" s="42">
        <v>152</v>
      </c>
      <c r="EW45" s="42">
        <v>153</v>
      </c>
      <c r="EX45" s="42">
        <v>154</v>
      </c>
    </row>
    <row r="46" spans="1:154" s="6" customFormat="1" ht="15.75" x14ac:dyDescent="0.25">
      <c r="A46" s="15">
        <v>1</v>
      </c>
      <c r="B46" s="44" t="s">
        <v>54</v>
      </c>
      <c r="C46" s="15">
        <f t="shared" ref="C46:J57" si="8">K46+S46+AA46+AI46+AQ46+AY46+BG46+BO46+BW46+CE46+CM46+CU46+DC46+DK46+DS46+EA46+EI46+EQ46</f>
        <v>81</v>
      </c>
      <c r="D46" s="15">
        <f t="shared" si="8"/>
        <v>75992.5</v>
      </c>
      <c r="E46" s="15">
        <f t="shared" si="8"/>
        <v>81</v>
      </c>
      <c r="F46" s="15">
        <f t="shared" si="8"/>
        <v>75992.5</v>
      </c>
      <c r="G46" s="15">
        <f t="shared" si="8"/>
        <v>0</v>
      </c>
      <c r="H46" s="15">
        <f t="shared" si="8"/>
        <v>0</v>
      </c>
      <c r="I46" s="15">
        <f t="shared" si="8"/>
        <v>81</v>
      </c>
      <c r="J46" s="15">
        <f t="shared" si="8"/>
        <v>75992.5</v>
      </c>
      <c r="K46" s="44">
        <v>25</v>
      </c>
      <c r="L46" s="44">
        <v>33424</v>
      </c>
      <c r="M46" s="44">
        <v>25</v>
      </c>
      <c r="N46" s="44">
        <v>33424</v>
      </c>
      <c r="O46" s="44"/>
      <c r="P46" s="44"/>
      <c r="Q46" s="44">
        <v>25</v>
      </c>
      <c r="R46" s="44">
        <v>33424</v>
      </c>
      <c r="S46" s="44">
        <v>4</v>
      </c>
      <c r="T46" s="44">
        <v>9030</v>
      </c>
      <c r="U46" s="44">
        <v>4</v>
      </c>
      <c r="V46" s="44">
        <v>9030</v>
      </c>
      <c r="W46" s="44"/>
      <c r="X46" s="44"/>
      <c r="Y46" s="44">
        <v>4</v>
      </c>
      <c r="Z46" s="44">
        <v>9030</v>
      </c>
      <c r="AA46" s="44">
        <v>48</v>
      </c>
      <c r="AB46" s="44">
        <v>29918.5</v>
      </c>
      <c r="AC46" s="44">
        <v>48</v>
      </c>
      <c r="AD46" s="44">
        <v>29918.5</v>
      </c>
      <c r="AE46" s="44"/>
      <c r="AF46" s="44"/>
      <c r="AG46" s="44">
        <v>48</v>
      </c>
      <c r="AH46" s="44">
        <v>29918.5</v>
      </c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>
        <v>2</v>
      </c>
      <c r="BH46" s="44">
        <v>3500</v>
      </c>
      <c r="BI46" s="44">
        <v>2</v>
      </c>
      <c r="BJ46" s="44">
        <v>3500</v>
      </c>
      <c r="BK46" s="44"/>
      <c r="BL46" s="44"/>
      <c r="BM46" s="44">
        <v>2</v>
      </c>
      <c r="BN46" s="44">
        <v>3500</v>
      </c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>
        <v>2</v>
      </c>
      <c r="EB46" s="44">
        <v>120</v>
      </c>
      <c r="EC46" s="44">
        <v>2</v>
      </c>
      <c r="ED46" s="44">
        <v>120</v>
      </c>
      <c r="EE46" s="44"/>
      <c r="EF46" s="44"/>
      <c r="EG46" s="44">
        <v>2</v>
      </c>
      <c r="EH46" s="44">
        <v>120</v>
      </c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</row>
    <row r="47" spans="1:154" ht="18" x14ac:dyDescent="0.25">
      <c r="A47" s="18">
        <v>2</v>
      </c>
      <c r="B47" s="45" t="s">
        <v>55</v>
      </c>
      <c r="C47" s="20">
        <f t="shared" si="8"/>
        <v>34</v>
      </c>
      <c r="D47" s="20">
        <f t="shared" si="8"/>
        <v>39519</v>
      </c>
      <c r="E47" s="20">
        <f t="shared" si="8"/>
        <v>34</v>
      </c>
      <c r="F47" s="20">
        <f t="shared" si="8"/>
        <v>39519</v>
      </c>
      <c r="G47" s="20">
        <f t="shared" si="8"/>
        <v>34</v>
      </c>
      <c r="H47" s="20">
        <f t="shared" si="8"/>
        <v>39519</v>
      </c>
      <c r="I47" s="20">
        <f t="shared" si="8"/>
        <v>0</v>
      </c>
      <c r="J47" s="20">
        <f t="shared" si="8"/>
        <v>0</v>
      </c>
      <c r="K47" s="21">
        <v>13</v>
      </c>
      <c r="L47" s="21">
        <v>17880</v>
      </c>
      <c r="M47" s="21">
        <v>13</v>
      </c>
      <c r="N47" s="21">
        <v>17880</v>
      </c>
      <c r="O47" s="21">
        <v>13</v>
      </c>
      <c r="P47" s="21">
        <v>17880</v>
      </c>
      <c r="Q47" s="21">
        <v>0</v>
      </c>
      <c r="R47" s="21">
        <v>0</v>
      </c>
      <c r="S47" s="21">
        <v>2</v>
      </c>
      <c r="T47" s="21">
        <v>4390</v>
      </c>
      <c r="U47" s="21">
        <v>2</v>
      </c>
      <c r="V47" s="21">
        <v>4390</v>
      </c>
      <c r="W47" s="21">
        <v>2</v>
      </c>
      <c r="X47" s="21">
        <v>4390</v>
      </c>
      <c r="Y47" s="21">
        <v>0</v>
      </c>
      <c r="Z47" s="21">
        <v>0</v>
      </c>
      <c r="AA47" s="21">
        <v>16</v>
      </c>
      <c r="AB47" s="21">
        <v>15345</v>
      </c>
      <c r="AC47" s="21">
        <v>16</v>
      </c>
      <c r="AD47" s="21">
        <v>15345</v>
      </c>
      <c r="AE47" s="21">
        <v>16</v>
      </c>
      <c r="AF47" s="21">
        <v>15345</v>
      </c>
      <c r="AG47" s="21">
        <v>0</v>
      </c>
      <c r="AH47" s="21">
        <v>0</v>
      </c>
      <c r="AI47" s="21">
        <v>1</v>
      </c>
      <c r="AJ47" s="21">
        <v>600</v>
      </c>
      <c r="AK47" s="21">
        <v>1</v>
      </c>
      <c r="AL47" s="21">
        <v>600</v>
      </c>
      <c r="AM47" s="21">
        <v>1</v>
      </c>
      <c r="AN47" s="21">
        <v>600</v>
      </c>
      <c r="AO47" s="21">
        <v>0</v>
      </c>
      <c r="AP47" s="21">
        <v>0</v>
      </c>
      <c r="AQ47" s="21">
        <v>0</v>
      </c>
      <c r="AR47" s="21">
        <v>0</v>
      </c>
      <c r="AS47" s="21">
        <v>0</v>
      </c>
      <c r="AT47" s="21">
        <v>0</v>
      </c>
      <c r="AU47" s="21">
        <v>0</v>
      </c>
      <c r="AV47" s="21">
        <v>0</v>
      </c>
      <c r="AW47" s="21">
        <v>0</v>
      </c>
      <c r="AX47" s="21">
        <v>0</v>
      </c>
      <c r="AY47" s="21">
        <v>0</v>
      </c>
      <c r="AZ47" s="21">
        <v>0</v>
      </c>
      <c r="BA47" s="21">
        <v>0</v>
      </c>
      <c r="BB47" s="21">
        <v>0</v>
      </c>
      <c r="BC47" s="21">
        <v>0</v>
      </c>
      <c r="BD47" s="21">
        <v>0</v>
      </c>
      <c r="BE47" s="21">
        <v>0</v>
      </c>
      <c r="BF47" s="21">
        <v>0</v>
      </c>
      <c r="BG47" s="21">
        <v>1</v>
      </c>
      <c r="BH47" s="21">
        <v>1300</v>
      </c>
      <c r="BI47" s="21">
        <v>1</v>
      </c>
      <c r="BJ47" s="21">
        <v>1300</v>
      </c>
      <c r="BK47" s="21">
        <v>1</v>
      </c>
      <c r="BL47" s="21">
        <v>1300</v>
      </c>
      <c r="BM47" s="21">
        <v>0</v>
      </c>
      <c r="BN47" s="21">
        <v>0</v>
      </c>
      <c r="BO47" s="21">
        <v>1</v>
      </c>
      <c r="BP47" s="22">
        <v>4</v>
      </c>
      <c r="BQ47" s="21">
        <v>1</v>
      </c>
      <c r="BR47" s="21">
        <v>4</v>
      </c>
      <c r="BS47" s="21">
        <v>1</v>
      </c>
      <c r="BT47" s="21">
        <v>4</v>
      </c>
      <c r="BU47" s="21">
        <v>0</v>
      </c>
      <c r="BV47" s="21">
        <v>0</v>
      </c>
      <c r="BW47" s="21">
        <v>0</v>
      </c>
      <c r="BX47" s="21">
        <v>0</v>
      </c>
      <c r="BY47" s="46">
        <v>0</v>
      </c>
      <c r="BZ47" s="46">
        <v>0</v>
      </c>
      <c r="CA47" s="46">
        <v>0</v>
      </c>
      <c r="CB47" s="46">
        <v>0</v>
      </c>
      <c r="CC47" s="46">
        <v>0</v>
      </c>
      <c r="CD47" s="46">
        <v>0</v>
      </c>
      <c r="CE47" s="46">
        <v>0</v>
      </c>
      <c r="CF47" s="46">
        <v>0</v>
      </c>
      <c r="CG47" s="46">
        <v>0</v>
      </c>
      <c r="CH47" s="46">
        <v>0</v>
      </c>
      <c r="CI47" s="46">
        <v>0</v>
      </c>
      <c r="CJ47" s="46">
        <v>0</v>
      </c>
      <c r="CK47" s="46">
        <v>0</v>
      </c>
      <c r="CL47" s="46">
        <v>0</v>
      </c>
      <c r="CM47" s="46">
        <v>0</v>
      </c>
      <c r="CN47" s="46">
        <v>0</v>
      </c>
      <c r="CO47" s="46">
        <v>0</v>
      </c>
      <c r="CP47" s="46">
        <v>0</v>
      </c>
      <c r="CQ47" s="46">
        <v>0</v>
      </c>
      <c r="CR47" s="46">
        <v>0</v>
      </c>
      <c r="CS47" s="46">
        <v>0</v>
      </c>
      <c r="CT47" s="46">
        <v>0</v>
      </c>
      <c r="CU47" s="46">
        <v>0</v>
      </c>
      <c r="CV47" s="46">
        <v>0</v>
      </c>
      <c r="CW47" s="46">
        <v>0</v>
      </c>
      <c r="CX47" s="46">
        <v>0</v>
      </c>
      <c r="CY47" s="46">
        <v>0</v>
      </c>
      <c r="CZ47" s="46">
        <v>0</v>
      </c>
      <c r="DA47" s="46">
        <v>0</v>
      </c>
      <c r="DB47" s="46">
        <v>0</v>
      </c>
      <c r="DC47" s="46">
        <v>0</v>
      </c>
      <c r="DD47" s="46">
        <v>0</v>
      </c>
      <c r="DE47" s="46">
        <v>0</v>
      </c>
      <c r="DF47" s="46">
        <v>0</v>
      </c>
      <c r="DG47" s="46">
        <v>0</v>
      </c>
      <c r="DH47" s="46">
        <v>0</v>
      </c>
      <c r="DI47" s="46">
        <v>0</v>
      </c>
      <c r="DJ47" s="46">
        <v>0</v>
      </c>
      <c r="DK47" s="46">
        <v>0</v>
      </c>
      <c r="DL47" s="46">
        <v>0</v>
      </c>
      <c r="DM47" s="47">
        <v>0</v>
      </c>
      <c r="DN47" s="25">
        <v>0</v>
      </c>
      <c r="DO47" s="25">
        <v>0</v>
      </c>
      <c r="DP47" s="25">
        <v>0</v>
      </c>
      <c r="DQ47" s="25">
        <v>0</v>
      </c>
      <c r="DR47" s="25">
        <v>0</v>
      </c>
      <c r="DS47" s="25">
        <v>0</v>
      </c>
      <c r="DT47" s="25">
        <v>0</v>
      </c>
      <c r="DU47" s="25">
        <v>0</v>
      </c>
      <c r="DV47" s="25">
        <v>0</v>
      </c>
      <c r="DW47" s="25">
        <v>0</v>
      </c>
      <c r="DX47" s="25">
        <v>0</v>
      </c>
      <c r="DY47" s="25">
        <v>0</v>
      </c>
      <c r="DZ47" s="25">
        <v>0</v>
      </c>
      <c r="EA47" s="25">
        <v>0</v>
      </c>
      <c r="EB47" s="25">
        <v>0</v>
      </c>
      <c r="EC47" s="25">
        <v>0</v>
      </c>
      <c r="ED47" s="25">
        <v>0</v>
      </c>
      <c r="EE47" s="25">
        <v>0</v>
      </c>
      <c r="EF47" s="25">
        <v>0</v>
      </c>
      <c r="EG47" s="25">
        <v>0</v>
      </c>
      <c r="EH47" s="25">
        <v>0</v>
      </c>
      <c r="EI47" s="25">
        <v>0</v>
      </c>
      <c r="EJ47" s="25">
        <v>0</v>
      </c>
      <c r="EK47" s="25">
        <v>0</v>
      </c>
      <c r="EL47" s="25">
        <v>0</v>
      </c>
      <c r="EM47" s="25">
        <v>0</v>
      </c>
      <c r="EN47" s="25">
        <v>0</v>
      </c>
      <c r="EO47" s="25">
        <v>0</v>
      </c>
      <c r="EP47" s="25">
        <v>0</v>
      </c>
      <c r="EQ47" s="25">
        <v>0</v>
      </c>
      <c r="ER47" s="25">
        <v>0</v>
      </c>
      <c r="ES47" s="25">
        <v>0</v>
      </c>
      <c r="ET47" s="48">
        <v>0</v>
      </c>
      <c r="EU47" s="25">
        <v>0</v>
      </c>
      <c r="EV47" s="27">
        <v>0</v>
      </c>
      <c r="EW47" s="27">
        <v>0</v>
      </c>
      <c r="EX47" s="27">
        <v>0</v>
      </c>
    </row>
    <row r="48" spans="1:154" ht="18" x14ac:dyDescent="0.25">
      <c r="A48" s="18">
        <v>3</v>
      </c>
      <c r="B48" s="45" t="s">
        <v>56</v>
      </c>
      <c r="C48" s="20">
        <f t="shared" si="8"/>
        <v>158</v>
      </c>
      <c r="D48" s="20">
        <f t="shared" si="8"/>
        <v>618573.44999999995</v>
      </c>
      <c r="E48" s="20">
        <f t="shared" si="8"/>
        <v>158</v>
      </c>
      <c r="F48" s="20">
        <f t="shared" si="8"/>
        <v>618573.44999999995</v>
      </c>
      <c r="G48" s="20">
        <f t="shared" si="8"/>
        <v>5</v>
      </c>
      <c r="H48" s="20">
        <f t="shared" si="8"/>
        <v>25000</v>
      </c>
      <c r="I48" s="20">
        <f t="shared" si="8"/>
        <v>0</v>
      </c>
      <c r="J48" s="20">
        <f t="shared" si="8"/>
        <v>0</v>
      </c>
      <c r="K48" s="21">
        <v>29</v>
      </c>
      <c r="L48" s="21">
        <v>155084</v>
      </c>
      <c r="M48" s="21">
        <v>29</v>
      </c>
      <c r="N48" s="21">
        <v>155084</v>
      </c>
      <c r="O48" s="21"/>
      <c r="P48" s="21"/>
      <c r="Q48" s="21"/>
      <c r="R48" s="21"/>
      <c r="S48" s="21">
        <v>69</v>
      </c>
      <c r="T48" s="21">
        <v>229062</v>
      </c>
      <c r="U48" s="21">
        <v>69</v>
      </c>
      <c r="V48" s="21">
        <v>229062</v>
      </c>
      <c r="W48" s="21">
        <v>0</v>
      </c>
      <c r="X48" s="21">
        <v>0</v>
      </c>
      <c r="Y48" s="21"/>
      <c r="Z48" s="21"/>
      <c r="AA48" s="21">
        <v>38</v>
      </c>
      <c r="AB48" s="21">
        <v>84995</v>
      </c>
      <c r="AC48" s="21">
        <v>38</v>
      </c>
      <c r="AD48" s="21">
        <v>84995</v>
      </c>
      <c r="AE48" s="21">
        <v>0</v>
      </c>
      <c r="AF48" s="21">
        <v>0</v>
      </c>
      <c r="AG48" s="21"/>
      <c r="AH48" s="21"/>
      <c r="AI48" s="21">
        <v>3</v>
      </c>
      <c r="AJ48" s="21">
        <v>8047.45</v>
      </c>
      <c r="AK48" s="21">
        <v>3</v>
      </c>
      <c r="AL48" s="21">
        <v>8047.45</v>
      </c>
      <c r="AM48" s="21">
        <v>0</v>
      </c>
      <c r="AN48" s="21">
        <v>0</v>
      </c>
      <c r="AO48" s="21"/>
      <c r="AP48" s="21"/>
      <c r="AQ48" s="21">
        <v>1</v>
      </c>
      <c r="AR48" s="21">
        <v>10200</v>
      </c>
      <c r="AS48" s="21">
        <v>1</v>
      </c>
      <c r="AT48" s="21">
        <v>10200</v>
      </c>
      <c r="AU48" s="21"/>
      <c r="AV48" s="21"/>
      <c r="AW48" s="21"/>
      <c r="AX48" s="21"/>
      <c r="AY48" s="21">
        <v>2</v>
      </c>
      <c r="AZ48" s="21">
        <v>13000</v>
      </c>
      <c r="BA48" s="21">
        <v>2</v>
      </c>
      <c r="BB48" s="21">
        <v>13000</v>
      </c>
      <c r="BC48" s="21"/>
      <c r="BD48" s="21"/>
      <c r="BE48" s="21"/>
      <c r="BF48" s="21"/>
      <c r="BG48" s="21">
        <v>8</v>
      </c>
      <c r="BH48" s="21">
        <v>38205</v>
      </c>
      <c r="BI48" s="21">
        <v>8</v>
      </c>
      <c r="BJ48" s="21">
        <v>38205</v>
      </c>
      <c r="BK48" s="21">
        <v>0</v>
      </c>
      <c r="BL48" s="21">
        <v>0</v>
      </c>
      <c r="BM48" s="21"/>
      <c r="BN48" s="21"/>
      <c r="BO48" s="21">
        <v>3</v>
      </c>
      <c r="BP48" s="22">
        <v>23480</v>
      </c>
      <c r="BQ48" s="21">
        <v>3</v>
      </c>
      <c r="BR48" s="21">
        <v>23480</v>
      </c>
      <c r="BS48" s="21">
        <v>0</v>
      </c>
      <c r="BT48" s="21">
        <v>0</v>
      </c>
      <c r="BU48" s="21"/>
      <c r="BV48" s="21"/>
      <c r="BW48" s="21">
        <v>0</v>
      </c>
      <c r="BX48" s="21">
        <v>0</v>
      </c>
      <c r="BY48" s="25"/>
      <c r="BZ48" s="25"/>
      <c r="CA48" s="25"/>
      <c r="CB48" s="25"/>
      <c r="CC48" s="25"/>
      <c r="CD48" s="25"/>
      <c r="CE48" s="25">
        <v>0</v>
      </c>
      <c r="CF48" s="25">
        <v>0</v>
      </c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>
        <v>1</v>
      </c>
      <c r="DD48" s="25">
        <v>10000</v>
      </c>
      <c r="DE48" s="25">
        <v>1</v>
      </c>
      <c r="DF48" s="25">
        <v>10000</v>
      </c>
      <c r="DG48" s="25">
        <v>1</v>
      </c>
      <c r="DH48" s="25">
        <v>5000</v>
      </c>
      <c r="DI48" s="25"/>
      <c r="DJ48" s="25"/>
      <c r="DK48" s="25">
        <v>0</v>
      </c>
      <c r="DL48" s="25">
        <v>0</v>
      </c>
      <c r="DM48" s="25"/>
      <c r="DN48" s="25"/>
      <c r="DO48" s="25"/>
      <c r="DP48" s="25"/>
      <c r="DQ48" s="25"/>
      <c r="DR48" s="25"/>
      <c r="DS48" s="25">
        <v>2</v>
      </c>
      <c r="DT48" s="25">
        <v>37500</v>
      </c>
      <c r="DU48" s="25">
        <v>2</v>
      </c>
      <c r="DV48" s="25">
        <v>37500</v>
      </c>
      <c r="DW48" s="25">
        <v>2</v>
      </c>
      <c r="DX48" s="25">
        <v>10000</v>
      </c>
      <c r="DY48" s="25"/>
      <c r="DZ48" s="25"/>
      <c r="EA48" s="25">
        <v>1</v>
      </c>
      <c r="EB48" s="25">
        <v>4000</v>
      </c>
      <c r="EC48" s="25">
        <v>1</v>
      </c>
      <c r="ED48" s="25">
        <v>4000</v>
      </c>
      <c r="EE48" s="25">
        <v>1</v>
      </c>
      <c r="EF48" s="25">
        <v>5000</v>
      </c>
      <c r="EG48" s="25"/>
      <c r="EH48" s="25"/>
      <c r="EI48" s="25">
        <v>1</v>
      </c>
      <c r="EJ48" s="25">
        <v>5000</v>
      </c>
      <c r="EK48" s="25">
        <v>1</v>
      </c>
      <c r="EL48" s="25">
        <v>5000</v>
      </c>
      <c r="EM48" s="25">
        <v>1</v>
      </c>
      <c r="EN48" s="25">
        <v>5000</v>
      </c>
      <c r="EO48" s="25"/>
      <c r="EP48" s="25"/>
      <c r="EQ48" s="25">
        <v>0</v>
      </c>
      <c r="ER48" s="25">
        <v>0</v>
      </c>
      <c r="ES48" s="25"/>
      <c r="ET48" s="48"/>
      <c r="EU48" s="25"/>
      <c r="EV48" s="27"/>
      <c r="EW48" s="27"/>
      <c r="EX48" s="27"/>
    </row>
    <row r="49" spans="1:154" ht="18" x14ac:dyDescent="0.25">
      <c r="A49" s="18">
        <v>4</v>
      </c>
      <c r="B49" s="45" t="s">
        <v>57</v>
      </c>
      <c r="C49" s="20">
        <f t="shared" si="8"/>
        <v>45</v>
      </c>
      <c r="D49" s="20">
        <f t="shared" si="8"/>
        <v>72983.28</v>
      </c>
      <c r="E49" s="20">
        <f t="shared" si="8"/>
        <v>44</v>
      </c>
      <c r="F49" s="20">
        <f t="shared" si="8"/>
        <v>70483.210000000006</v>
      </c>
      <c r="G49" s="20">
        <f t="shared" si="8"/>
        <v>28</v>
      </c>
      <c r="H49" s="20">
        <f t="shared" si="8"/>
        <v>70192.100000000006</v>
      </c>
      <c r="I49" s="20">
        <f t="shared" si="8"/>
        <v>16</v>
      </c>
      <c r="J49" s="20">
        <f t="shared" si="8"/>
        <v>291.10000000000002</v>
      </c>
      <c r="K49" s="21">
        <v>1</v>
      </c>
      <c r="L49" s="21">
        <v>2500</v>
      </c>
      <c r="M49" s="21">
        <v>1</v>
      </c>
      <c r="N49" s="21">
        <v>2500</v>
      </c>
      <c r="O49" s="21">
        <v>1</v>
      </c>
      <c r="P49" s="21">
        <v>2500</v>
      </c>
      <c r="Q49" s="21">
        <v>0</v>
      </c>
      <c r="R49" s="21">
        <v>0</v>
      </c>
      <c r="S49" s="21">
        <v>39</v>
      </c>
      <c r="T49" s="21">
        <v>59782.5</v>
      </c>
      <c r="U49" s="21">
        <v>38</v>
      </c>
      <c r="V49" s="21">
        <v>57282.43</v>
      </c>
      <c r="W49" s="21">
        <v>22</v>
      </c>
      <c r="X49" s="21">
        <v>56991.3</v>
      </c>
      <c r="Y49" s="21">
        <v>16</v>
      </c>
      <c r="Z49" s="21">
        <v>291.10000000000002</v>
      </c>
      <c r="AA49" s="21">
        <v>2</v>
      </c>
      <c r="AB49" s="21">
        <v>4000</v>
      </c>
      <c r="AC49" s="21">
        <v>2</v>
      </c>
      <c r="AD49" s="21">
        <v>4000</v>
      </c>
      <c r="AE49" s="21">
        <v>2</v>
      </c>
      <c r="AF49" s="21">
        <v>4000</v>
      </c>
      <c r="AG49" s="21">
        <v>0</v>
      </c>
      <c r="AH49" s="21">
        <v>0</v>
      </c>
      <c r="AI49" s="21">
        <v>0</v>
      </c>
      <c r="AJ49" s="21">
        <v>0</v>
      </c>
      <c r="AK49" s="21">
        <v>0</v>
      </c>
      <c r="AL49" s="21">
        <v>0</v>
      </c>
      <c r="AM49" s="21">
        <v>0</v>
      </c>
      <c r="AN49" s="21">
        <v>0</v>
      </c>
      <c r="AO49" s="21">
        <v>0</v>
      </c>
      <c r="AP49" s="21">
        <v>0</v>
      </c>
      <c r="AQ49" s="21">
        <v>0</v>
      </c>
      <c r="AR49" s="21">
        <v>0</v>
      </c>
      <c r="AS49" s="21">
        <v>0</v>
      </c>
      <c r="AT49" s="21">
        <v>0</v>
      </c>
      <c r="AU49" s="21">
        <v>0</v>
      </c>
      <c r="AV49" s="21">
        <v>0</v>
      </c>
      <c r="AW49" s="21">
        <v>0</v>
      </c>
      <c r="AX49" s="21">
        <v>0</v>
      </c>
      <c r="AY49" s="21">
        <v>0</v>
      </c>
      <c r="AZ49" s="21">
        <v>0</v>
      </c>
      <c r="BA49" s="21">
        <v>0</v>
      </c>
      <c r="BB49" s="21">
        <v>0</v>
      </c>
      <c r="BC49" s="21">
        <v>0</v>
      </c>
      <c r="BD49" s="21">
        <v>0</v>
      </c>
      <c r="BE49" s="21">
        <v>0</v>
      </c>
      <c r="BF49" s="21">
        <v>0</v>
      </c>
      <c r="BG49" s="21">
        <v>1</v>
      </c>
      <c r="BH49" s="21">
        <v>250</v>
      </c>
      <c r="BI49" s="21">
        <v>1</v>
      </c>
      <c r="BJ49" s="21">
        <v>250</v>
      </c>
      <c r="BK49" s="21">
        <v>1</v>
      </c>
      <c r="BL49" s="21">
        <v>250</v>
      </c>
      <c r="BM49" s="21">
        <v>0</v>
      </c>
      <c r="BN49" s="21">
        <v>0</v>
      </c>
      <c r="BO49" s="21">
        <v>1</v>
      </c>
      <c r="BP49" s="22">
        <v>1000</v>
      </c>
      <c r="BQ49" s="21">
        <v>1</v>
      </c>
      <c r="BR49" s="21">
        <v>1000</v>
      </c>
      <c r="BS49" s="21">
        <v>1</v>
      </c>
      <c r="BT49" s="21">
        <v>1000</v>
      </c>
      <c r="BU49" s="21">
        <v>0</v>
      </c>
      <c r="BV49" s="21">
        <v>0</v>
      </c>
      <c r="BW49" s="21">
        <v>0</v>
      </c>
      <c r="BX49" s="21">
        <v>0</v>
      </c>
      <c r="BY49" s="25"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5">
        <v>0</v>
      </c>
      <c r="CO49" s="25">
        <v>0</v>
      </c>
      <c r="CP49" s="25">
        <v>0</v>
      </c>
      <c r="CQ49" s="25">
        <v>0</v>
      </c>
      <c r="CR49" s="25">
        <v>0</v>
      </c>
      <c r="CS49" s="25">
        <v>0</v>
      </c>
      <c r="CT49" s="25">
        <v>0</v>
      </c>
      <c r="CU49" s="25">
        <v>0</v>
      </c>
      <c r="CV49" s="25">
        <v>0</v>
      </c>
      <c r="CW49" s="25">
        <v>0</v>
      </c>
      <c r="CX49" s="25">
        <v>0</v>
      </c>
      <c r="CY49" s="25">
        <v>0</v>
      </c>
      <c r="CZ49" s="25">
        <v>0</v>
      </c>
      <c r="DA49" s="25">
        <v>0</v>
      </c>
      <c r="DB49" s="25">
        <v>0</v>
      </c>
      <c r="DC49" s="25">
        <v>1</v>
      </c>
      <c r="DD49" s="25">
        <v>5450.78</v>
      </c>
      <c r="DE49" s="25">
        <v>1</v>
      </c>
      <c r="DF49" s="25">
        <v>5450.78</v>
      </c>
      <c r="DG49" s="25">
        <v>1</v>
      </c>
      <c r="DH49" s="25">
        <v>5450.8</v>
      </c>
      <c r="DI49" s="25">
        <v>0</v>
      </c>
      <c r="DJ49" s="25">
        <v>0</v>
      </c>
      <c r="DK49" s="25">
        <v>0</v>
      </c>
      <c r="DL49" s="25">
        <v>0</v>
      </c>
      <c r="DM49" s="25">
        <v>0</v>
      </c>
      <c r="DN49" s="25">
        <v>0</v>
      </c>
      <c r="DO49" s="25">
        <v>0</v>
      </c>
      <c r="DP49" s="25">
        <v>0</v>
      </c>
      <c r="DQ49" s="25">
        <v>0</v>
      </c>
      <c r="DR49" s="25">
        <v>0</v>
      </c>
      <c r="DS49" s="25">
        <v>0</v>
      </c>
      <c r="DT49" s="25">
        <v>0</v>
      </c>
      <c r="DU49" s="25">
        <v>0</v>
      </c>
      <c r="DV49" s="25">
        <v>0</v>
      </c>
      <c r="DW49" s="25">
        <v>0</v>
      </c>
      <c r="DX49" s="25">
        <v>0</v>
      </c>
      <c r="DY49" s="25">
        <v>0</v>
      </c>
      <c r="DZ49" s="25">
        <v>0</v>
      </c>
      <c r="EA49" s="25">
        <v>0</v>
      </c>
      <c r="EB49" s="25">
        <v>0</v>
      </c>
      <c r="EC49" s="25">
        <v>0</v>
      </c>
      <c r="ED49" s="25">
        <v>0</v>
      </c>
      <c r="EE49" s="25">
        <v>0</v>
      </c>
      <c r="EF49" s="25">
        <v>0</v>
      </c>
      <c r="EG49" s="25">
        <v>0</v>
      </c>
      <c r="EH49" s="25">
        <v>0</v>
      </c>
      <c r="EI49" s="25">
        <v>0</v>
      </c>
      <c r="EJ49" s="25">
        <v>0</v>
      </c>
      <c r="EK49" s="25">
        <v>0</v>
      </c>
      <c r="EL49" s="25">
        <v>0</v>
      </c>
      <c r="EM49" s="25">
        <v>0</v>
      </c>
      <c r="EN49" s="25">
        <v>0</v>
      </c>
      <c r="EO49" s="25">
        <v>0</v>
      </c>
      <c r="EP49" s="25">
        <v>0</v>
      </c>
      <c r="EQ49" s="25">
        <v>0</v>
      </c>
      <c r="ER49" s="25">
        <v>0</v>
      </c>
      <c r="ES49" s="25">
        <v>0</v>
      </c>
      <c r="ET49" s="48">
        <v>0</v>
      </c>
      <c r="EU49" s="25">
        <v>0</v>
      </c>
      <c r="EV49" s="27">
        <v>0</v>
      </c>
      <c r="EW49" s="27">
        <v>0</v>
      </c>
      <c r="EX49" s="27">
        <v>0</v>
      </c>
    </row>
    <row r="50" spans="1:154" ht="18" x14ac:dyDescent="0.25">
      <c r="A50" s="18">
        <v>5</v>
      </c>
      <c r="B50" s="45" t="s">
        <v>58</v>
      </c>
      <c r="C50" s="20">
        <f t="shared" si="8"/>
        <v>87</v>
      </c>
      <c r="D50" s="20">
        <f t="shared" si="8"/>
        <v>195626.91</v>
      </c>
      <c r="E50" s="20">
        <f t="shared" si="8"/>
        <v>81</v>
      </c>
      <c r="F50" s="20">
        <f t="shared" si="8"/>
        <v>191622.41</v>
      </c>
      <c r="G50" s="20">
        <f t="shared" si="8"/>
        <v>81</v>
      </c>
      <c r="H50" s="20">
        <f t="shared" si="8"/>
        <v>191622.408</v>
      </c>
      <c r="I50" s="20">
        <f t="shared" si="8"/>
        <v>0</v>
      </c>
      <c r="J50" s="20">
        <f t="shared" si="8"/>
        <v>0</v>
      </c>
      <c r="K50" s="31">
        <v>15</v>
      </c>
      <c r="L50" s="31">
        <v>37902.14</v>
      </c>
      <c r="M50" s="31">
        <v>15</v>
      </c>
      <c r="N50" s="31">
        <v>37902.14</v>
      </c>
      <c r="O50" s="31">
        <v>15</v>
      </c>
      <c r="P50" s="31">
        <v>37902.14</v>
      </c>
      <c r="Q50" s="31">
        <v>0</v>
      </c>
      <c r="R50" s="31">
        <v>0</v>
      </c>
      <c r="S50" s="31">
        <v>23</v>
      </c>
      <c r="T50" s="31">
        <v>78130.28</v>
      </c>
      <c r="U50" s="31">
        <v>22</v>
      </c>
      <c r="V50" s="31">
        <v>77042.78</v>
      </c>
      <c r="W50" s="31">
        <v>22</v>
      </c>
      <c r="X50" s="31">
        <v>77042.778000000006</v>
      </c>
      <c r="Y50" s="31">
        <v>0</v>
      </c>
      <c r="Z50" s="31">
        <v>0</v>
      </c>
      <c r="AA50" s="31">
        <v>30</v>
      </c>
      <c r="AB50" s="31">
        <v>36684.49</v>
      </c>
      <c r="AC50" s="31">
        <v>26</v>
      </c>
      <c r="AD50" s="31">
        <v>35267.49</v>
      </c>
      <c r="AE50" s="31">
        <v>26</v>
      </c>
      <c r="AF50" s="31">
        <v>35267.49</v>
      </c>
      <c r="AG50" s="31">
        <v>0</v>
      </c>
      <c r="AH50" s="31">
        <v>0</v>
      </c>
      <c r="AI50" s="31">
        <v>0</v>
      </c>
      <c r="AJ50" s="31">
        <v>0</v>
      </c>
      <c r="AK50" s="31">
        <v>0</v>
      </c>
      <c r="AL50" s="31">
        <v>0</v>
      </c>
      <c r="AM50" s="31">
        <v>0</v>
      </c>
      <c r="AN50" s="31">
        <v>0</v>
      </c>
      <c r="AO50" s="31">
        <v>0</v>
      </c>
      <c r="AP50" s="31">
        <v>0</v>
      </c>
      <c r="AQ50" s="31">
        <v>1</v>
      </c>
      <c r="AR50" s="31">
        <v>600</v>
      </c>
      <c r="AS50" s="31">
        <v>1</v>
      </c>
      <c r="AT50" s="31">
        <v>600</v>
      </c>
      <c r="AU50" s="31">
        <v>1</v>
      </c>
      <c r="AV50" s="31">
        <v>600</v>
      </c>
      <c r="AW50" s="31">
        <v>0</v>
      </c>
      <c r="AX50" s="31">
        <v>0</v>
      </c>
      <c r="AY50" s="31">
        <v>11</v>
      </c>
      <c r="AZ50" s="31">
        <v>34000</v>
      </c>
      <c r="BA50" s="31">
        <v>11</v>
      </c>
      <c r="BB50" s="31">
        <v>34000</v>
      </c>
      <c r="BC50" s="31">
        <v>11</v>
      </c>
      <c r="BD50" s="31">
        <v>34000</v>
      </c>
      <c r="BE50" s="31">
        <v>0</v>
      </c>
      <c r="BF50" s="31">
        <v>0</v>
      </c>
      <c r="BG50" s="31">
        <v>1</v>
      </c>
      <c r="BH50" s="31">
        <v>2500</v>
      </c>
      <c r="BI50" s="31">
        <v>1</v>
      </c>
      <c r="BJ50" s="31">
        <v>2500</v>
      </c>
      <c r="BK50" s="31">
        <v>1</v>
      </c>
      <c r="BL50" s="31">
        <v>2500</v>
      </c>
      <c r="BM50" s="31">
        <v>0</v>
      </c>
      <c r="BN50" s="31">
        <v>0</v>
      </c>
      <c r="BO50" s="31">
        <v>1</v>
      </c>
      <c r="BP50" s="31">
        <v>1500</v>
      </c>
      <c r="BQ50" s="31">
        <v>0</v>
      </c>
      <c r="BR50" s="31">
        <v>0</v>
      </c>
      <c r="BS50" s="31">
        <v>0</v>
      </c>
      <c r="BT50" s="31">
        <v>0</v>
      </c>
      <c r="BU50" s="31">
        <v>0</v>
      </c>
      <c r="BV50" s="31">
        <v>0</v>
      </c>
      <c r="BW50" s="49">
        <v>0</v>
      </c>
      <c r="BX50" s="49">
        <v>0</v>
      </c>
      <c r="BY50" s="49">
        <v>0</v>
      </c>
      <c r="BZ50" s="49">
        <v>0</v>
      </c>
      <c r="CA50" s="49">
        <v>0</v>
      </c>
      <c r="CB50" s="49">
        <v>0</v>
      </c>
      <c r="CC50" s="49">
        <v>0</v>
      </c>
      <c r="CD50" s="49">
        <v>0</v>
      </c>
      <c r="CE50" s="25">
        <v>0</v>
      </c>
      <c r="CF50" s="25">
        <v>0</v>
      </c>
      <c r="CG50" s="25">
        <v>0</v>
      </c>
      <c r="CH50" s="25">
        <v>0</v>
      </c>
      <c r="CI50" s="25">
        <v>0</v>
      </c>
      <c r="CJ50" s="25">
        <v>0</v>
      </c>
      <c r="CK50" s="25">
        <v>0</v>
      </c>
      <c r="CL50" s="25">
        <v>0</v>
      </c>
      <c r="CM50" s="25">
        <v>0</v>
      </c>
      <c r="CN50" s="25">
        <v>0</v>
      </c>
      <c r="CO50" s="25">
        <v>0</v>
      </c>
      <c r="CP50" s="25">
        <v>0</v>
      </c>
      <c r="CQ50" s="25">
        <v>0</v>
      </c>
      <c r="CR50" s="25">
        <v>0</v>
      </c>
      <c r="CS50" s="25">
        <v>0</v>
      </c>
      <c r="CT50" s="25">
        <v>0</v>
      </c>
      <c r="CU50" s="25">
        <v>0</v>
      </c>
      <c r="CV50" s="25">
        <v>0</v>
      </c>
      <c r="CW50" s="25">
        <v>0</v>
      </c>
      <c r="CX50" s="25">
        <v>0</v>
      </c>
      <c r="CY50" s="25">
        <v>0</v>
      </c>
      <c r="CZ50" s="25">
        <v>0</v>
      </c>
      <c r="DA50" s="25">
        <v>0</v>
      </c>
      <c r="DB50" s="25">
        <v>0</v>
      </c>
      <c r="DC50" s="33">
        <v>0</v>
      </c>
      <c r="DD50" s="33">
        <v>0</v>
      </c>
      <c r="DE50" s="33">
        <v>0</v>
      </c>
      <c r="DF50" s="33">
        <v>0</v>
      </c>
      <c r="DG50" s="33">
        <v>0</v>
      </c>
      <c r="DH50" s="33">
        <v>0</v>
      </c>
      <c r="DI50" s="33">
        <v>0</v>
      </c>
      <c r="DJ50" s="33">
        <v>0</v>
      </c>
      <c r="DK50" s="33">
        <v>0</v>
      </c>
      <c r="DL50" s="33">
        <v>0</v>
      </c>
      <c r="DM50" s="33">
        <v>0</v>
      </c>
      <c r="DN50" s="33">
        <v>0</v>
      </c>
      <c r="DO50" s="33">
        <v>0</v>
      </c>
      <c r="DP50" s="33">
        <v>0</v>
      </c>
      <c r="DQ50" s="33">
        <v>0</v>
      </c>
      <c r="DR50" s="33">
        <v>0</v>
      </c>
      <c r="DS50" s="31">
        <v>5</v>
      </c>
      <c r="DT50" s="31">
        <v>4310</v>
      </c>
      <c r="DU50" s="31">
        <v>5</v>
      </c>
      <c r="DV50" s="31">
        <v>4310</v>
      </c>
      <c r="DW50" s="31">
        <v>5</v>
      </c>
      <c r="DX50" s="31">
        <v>4310</v>
      </c>
      <c r="DY50" s="31">
        <v>0</v>
      </c>
      <c r="DZ50" s="31">
        <v>0</v>
      </c>
      <c r="EA50" s="31">
        <v>0</v>
      </c>
      <c r="EB50" s="31">
        <v>0</v>
      </c>
      <c r="EC50" s="31">
        <v>0</v>
      </c>
      <c r="ED50" s="31">
        <v>0</v>
      </c>
      <c r="EE50" s="31">
        <v>0</v>
      </c>
      <c r="EF50" s="31">
        <v>0</v>
      </c>
      <c r="EG50" s="31">
        <v>0</v>
      </c>
      <c r="EH50" s="31">
        <v>0</v>
      </c>
      <c r="EI50" s="25">
        <v>0</v>
      </c>
      <c r="EJ50" s="25">
        <v>0</v>
      </c>
      <c r="EK50" s="25">
        <v>0</v>
      </c>
      <c r="EL50" s="25">
        <v>0</v>
      </c>
      <c r="EM50" s="25">
        <v>0</v>
      </c>
      <c r="EN50" s="25">
        <v>0</v>
      </c>
      <c r="EO50" s="25">
        <v>0</v>
      </c>
      <c r="EP50" s="25">
        <v>0</v>
      </c>
      <c r="EQ50" s="49">
        <v>0</v>
      </c>
      <c r="ER50" s="49">
        <v>0</v>
      </c>
      <c r="ES50" s="49">
        <v>0</v>
      </c>
      <c r="ET50" s="50">
        <v>0</v>
      </c>
      <c r="EU50" s="49">
        <v>0</v>
      </c>
      <c r="EV50" s="27">
        <v>0</v>
      </c>
      <c r="EW50" s="27">
        <v>0</v>
      </c>
      <c r="EX50" s="27">
        <v>0</v>
      </c>
    </row>
    <row r="51" spans="1:154" ht="18" x14ac:dyDescent="0.25">
      <c r="A51" s="18">
        <v>6</v>
      </c>
      <c r="B51" s="45" t="s">
        <v>59</v>
      </c>
      <c r="C51" s="20">
        <f t="shared" si="8"/>
        <v>26</v>
      </c>
      <c r="D51" s="20">
        <f t="shared" si="8"/>
        <v>31830</v>
      </c>
      <c r="E51" s="20">
        <f t="shared" si="8"/>
        <v>26</v>
      </c>
      <c r="F51" s="20">
        <f t="shared" si="8"/>
        <v>31830</v>
      </c>
      <c r="G51" s="20">
        <f t="shared" si="8"/>
        <v>25</v>
      </c>
      <c r="H51" s="20">
        <f t="shared" si="8"/>
        <v>25830</v>
      </c>
      <c r="I51" s="20">
        <f t="shared" si="8"/>
        <v>1</v>
      </c>
      <c r="J51" s="20">
        <f t="shared" si="8"/>
        <v>6000</v>
      </c>
      <c r="K51" s="21">
        <v>6</v>
      </c>
      <c r="L51" s="21">
        <v>4480</v>
      </c>
      <c r="M51" s="21">
        <v>6</v>
      </c>
      <c r="N51" s="21">
        <v>4480</v>
      </c>
      <c r="O51" s="21">
        <v>6</v>
      </c>
      <c r="P51" s="21">
        <v>4480</v>
      </c>
      <c r="Q51" s="21"/>
      <c r="R51" s="21"/>
      <c r="S51" s="21">
        <v>19</v>
      </c>
      <c r="T51" s="21">
        <v>21350</v>
      </c>
      <c r="U51" s="21">
        <v>19</v>
      </c>
      <c r="V51" s="21">
        <v>21350</v>
      </c>
      <c r="W51" s="21">
        <v>19</v>
      </c>
      <c r="X51" s="21">
        <v>21350</v>
      </c>
      <c r="Y51" s="21">
        <v>0</v>
      </c>
      <c r="Z51" s="21">
        <v>0</v>
      </c>
      <c r="AA51" s="21">
        <v>0</v>
      </c>
      <c r="AB51" s="21">
        <v>0</v>
      </c>
      <c r="AC51" s="21">
        <v>0</v>
      </c>
      <c r="AD51" s="21">
        <v>0</v>
      </c>
      <c r="AE51" s="21">
        <v>0</v>
      </c>
      <c r="AF51" s="21">
        <v>0</v>
      </c>
      <c r="AG51" s="21">
        <v>0</v>
      </c>
      <c r="AH51" s="21">
        <v>0</v>
      </c>
      <c r="AI51" s="21"/>
      <c r="AJ51" s="21"/>
      <c r="AK51" s="21"/>
      <c r="AL51" s="21"/>
      <c r="AM51" s="21"/>
      <c r="AN51" s="21"/>
      <c r="AO51" s="21"/>
      <c r="AP51" s="21"/>
      <c r="AQ51" s="21">
        <v>0</v>
      </c>
      <c r="AR51" s="21">
        <v>0</v>
      </c>
      <c r="AS51" s="21">
        <v>0</v>
      </c>
      <c r="AT51" s="21">
        <v>0</v>
      </c>
      <c r="AU51" s="21">
        <v>0</v>
      </c>
      <c r="AV51" s="21">
        <v>0</v>
      </c>
      <c r="AW51" s="21"/>
      <c r="AX51" s="21"/>
      <c r="AY51" s="21">
        <v>0</v>
      </c>
      <c r="AZ51" s="21">
        <v>0</v>
      </c>
      <c r="BA51" s="21">
        <v>0</v>
      </c>
      <c r="BB51" s="21">
        <v>0</v>
      </c>
      <c r="BC51" s="21">
        <v>0</v>
      </c>
      <c r="BD51" s="21">
        <v>0</v>
      </c>
      <c r="BE51" s="21"/>
      <c r="BF51" s="21"/>
      <c r="BG51" s="21">
        <v>1</v>
      </c>
      <c r="BH51" s="21">
        <v>6000</v>
      </c>
      <c r="BI51" s="21">
        <v>1</v>
      </c>
      <c r="BJ51" s="21">
        <v>6000</v>
      </c>
      <c r="BK51" s="21">
        <v>0</v>
      </c>
      <c r="BL51" s="21">
        <v>0</v>
      </c>
      <c r="BM51" s="21">
        <v>1</v>
      </c>
      <c r="BN51" s="21">
        <v>6000</v>
      </c>
      <c r="BO51" s="21">
        <v>0</v>
      </c>
      <c r="BP51" s="22">
        <v>0</v>
      </c>
      <c r="BQ51" s="21">
        <v>0</v>
      </c>
      <c r="BR51" s="21">
        <v>0</v>
      </c>
      <c r="BS51" s="21">
        <v>0</v>
      </c>
      <c r="BT51" s="21">
        <v>0</v>
      </c>
      <c r="BU51" s="21"/>
      <c r="BV51" s="21"/>
      <c r="BW51" s="21"/>
      <c r="BX51" s="21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48"/>
      <c r="EU51" s="25"/>
      <c r="EV51" s="27"/>
      <c r="EW51" s="27"/>
      <c r="EX51" s="27"/>
    </row>
    <row r="52" spans="1:154" ht="18" x14ac:dyDescent="0.25">
      <c r="A52" s="18">
        <v>7</v>
      </c>
      <c r="B52" s="45" t="s">
        <v>60</v>
      </c>
      <c r="C52" s="20">
        <f t="shared" si="8"/>
        <v>14</v>
      </c>
      <c r="D52" s="20">
        <f t="shared" si="8"/>
        <v>14676.4</v>
      </c>
      <c r="E52" s="20">
        <f t="shared" si="8"/>
        <v>13</v>
      </c>
      <c r="F52" s="20">
        <f t="shared" si="8"/>
        <v>14650</v>
      </c>
      <c r="G52" s="20">
        <f t="shared" si="8"/>
        <v>14</v>
      </c>
      <c r="H52" s="20">
        <f t="shared" si="8"/>
        <v>14676.4</v>
      </c>
      <c r="I52" s="20">
        <f t="shared" si="8"/>
        <v>0</v>
      </c>
      <c r="J52" s="20">
        <f t="shared" si="8"/>
        <v>0</v>
      </c>
      <c r="K52" s="21">
        <v>2</v>
      </c>
      <c r="L52" s="21">
        <v>3700</v>
      </c>
      <c r="M52" s="21">
        <v>2</v>
      </c>
      <c r="N52" s="21">
        <v>3700</v>
      </c>
      <c r="O52" s="21">
        <v>2</v>
      </c>
      <c r="P52" s="21">
        <v>3700</v>
      </c>
      <c r="Q52" s="21">
        <v>0</v>
      </c>
      <c r="R52" s="21">
        <v>0</v>
      </c>
      <c r="S52" s="21">
        <v>8</v>
      </c>
      <c r="T52" s="21">
        <v>8700</v>
      </c>
      <c r="U52" s="21">
        <v>8</v>
      </c>
      <c r="V52" s="21">
        <v>8700</v>
      </c>
      <c r="W52" s="21">
        <v>8</v>
      </c>
      <c r="X52" s="21">
        <v>8700</v>
      </c>
      <c r="Y52" s="21">
        <v>0</v>
      </c>
      <c r="Z52" s="21">
        <v>0</v>
      </c>
      <c r="AA52" s="21">
        <v>1</v>
      </c>
      <c r="AB52" s="21">
        <v>1150</v>
      </c>
      <c r="AC52" s="21">
        <v>1</v>
      </c>
      <c r="AD52" s="21">
        <v>1150</v>
      </c>
      <c r="AE52" s="21">
        <v>1</v>
      </c>
      <c r="AF52" s="21">
        <v>1150</v>
      </c>
      <c r="AG52" s="21">
        <v>0</v>
      </c>
      <c r="AH52" s="21">
        <v>0</v>
      </c>
      <c r="AI52" s="21">
        <v>0</v>
      </c>
      <c r="AJ52" s="21">
        <v>0</v>
      </c>
      <c r="AK52" s="21">
        <v>0</v>
      </c>
      <c r="AL52" s="21">
        <v>0</v>
      </c>
      <c r="AM52" s="21">
        <v>0</v>
      </c>
      <c r="AN52" s="21">
        <v>0</v>
      </c>
      <c r="AO52" s="21">
        <v>0</v>
      </c>
      <c r="AP52" s="21">
        <v>0</v>
      </c>
      <c r="AQ52" s="21">
        <v>1</v>
      </c>
      <c r="AR52" s="21">
        <v>26.4</v>
      </c>
      <c r="AS52" s="21">
        <v>0</v>
      </c>
      <c r="AT52" s="21">
        <v>0</v>
      </c>
      <c r="AU52" s="21">
        <v>1</v>
      </c>
      <c r="AV52" s="21">
        <v>26.4</v>
      </c>
      <c r="AW52" s="21">
        <v>0</v>
      </c>
      <c r="AX52" s="21">
        <v>0</v>
      </c>
      <c r="AY52" s="21">
        <v>0</v>
      </c>
      <c r="AZ52" s="21">
        <v>0</v>
      </c>
      <c r="BA52" s="21">
        <v>0</v>
      </c>
      <c r="BB52" s="21">
        <v>0</v>
      </c>
      <c r="BC52" s="21">
        <v>0</v>
      </c>
      <c r="BD52" s="21">
        <v>0</v>
      </c>
      <c r="BE52" s="21">
        <v>0</v>
      </c>
      <c r="BF52" s="21">
        <v>0</v>
      </c>
      <c r="BG52" s="21">
        <v>0</v>
      </c>
      <c r="BH52" s="21">
        <v>0</v>
      </c>
      <c r="BI52" s="21">
        <v>0</v>
      </c>
      <c r="BJ52" s="21">
        <v>0</v>
      </c>
      <c r="BK52" s="21">
        <v>0</v>
      </c>
      <c r="BL52" s="21">
        <v>0</v>
      </c>
      <c r="BM52" s="21">
        <v>0</v>
      </c>
      <c r="BN52" s="21">
        <v>0</v>
      </c>
      <c r="BO52" s="21">
        <v>2</v>
      </c>
      <c r="BP52" s="22">
        <v>1100</v>
      </c>
      <c r="BQ52" s="21">
        <v>2</v>
      </c>
      <c r="BR52" s="21">
        <v>1100</v>
      </c>
      <c r="BS52" s="21">
        <v>2</v>
      </c>
      <c r="BT52" s="21">
        <v>1100</v>
      </c>
      <c r="BU52" s="21">
        <v>0</v>
      </c>
      <c r="BV52" s="21">
        <v>0</v>
      </c>
      <c r="BW52" s="21">
        <v>0</v>
      </c>
      <c r="BX52" s="21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v>0</v>
      </c>
      <c r="CH52" s="25">
        <v>0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5">
        <v>0</v>
      </c>
      <c r="CO52" s="25">
        <v>0</v>
      </c>
      <c r="CP52" s="25">
        <v>0</v>
      </c>
      <c r="CQ52" s="25">
        <v>0</v>
      </c>
      <c r="CR52" s="25">
        <v>0</v>
      </c>
      <c r="CS52" s="25">
        <v>0</v>
      </c>
      <c r="CT52" s="25">
        <v>0</v>
      </c>
      <c r="CU52" s="25">
        <v>0</v>
      </c>
      <c r="CV52" s="25">
        <v>0</v>
      </c>
      <c r="CW52" s="25">
        <v>0</v>
      </c>
      <c r="CX52" s="25">
        <v>0</v>
      </c>
      <c r="CY52" s="25">
        <v>0</v>
      </c>
      <c r="CZ52" s="25">
        <v>0</v>
      </c>
      <c r="DA52" s="25">
        <v>0</v>
      </c>
      <c r="DB52" s="25">
        <v>0</v>
      </c>
      <c r="DC52" s="25">
        <v>0</v>
      </c>
      <c r="DD52" s="25">
        <v>0</v>
      </c>
      <c r="DE52" s="25">
        <v>0</v>
      </c>
      <c r="DF52" s="25">
        <v>0</v>
      </c>
      <c r="DG52" s="25">
        <v>0</v>
      </c>
      <c r="DH52" s="25">
        <v>0</v>
      </c>
      <c r="DI52" s="25">
        <v>0</v>
      </c>
      <c r="DJ52" s="25">
        <v>0</v>
      </c>
      <c r="DK52" s="25">
        <v>0</v>
      </c>
      <c r="DL52" s="25">
        <v>0</v>
      </c>
      <c r="DM52" s="25">
        <v>0</v>
      </c>
      <c r="DN52" s="25">
        <v>0</v>
      </c>
      <c r="DO52" s="25">
        <v>0</v>
      </c>
      <c r="DP52" s="25">
        <v>0</v>
      </c>
      <c r="DQ52" s="25">
        <v>0</v>
      </c>
      <c r="DR52" s="25">
        <v>0</v>
      </c>
      <c r="DS52" s="25">
        <v>0</v>
      </c>
      <c r="DT52" s="25">
        <v>0</v>
      </c>
      <c r="DU52" s="25">
        <v>0</v>
      </c>
      <c r="DV52" s="25">
        <v>0</v>
      </c>
      <c r="DW52" s="25">
        <v>0</v>
      </c>
      <c r="DX52" s="25">
        <v>0</v>
      </c>
      <c r="DY52" s="25">
        <v>0</v>
      </c>
      <c r="DZ52" s="25">
        <v>0</v>
      </c>
      <c r="EA52" s="25">
        <v>0</v>
      </c>
      <c r="EB52" s="25">
        <v>0</v>
      </c>
      <c r="EC52" s="25">
        <v>0</v>
      </c>
      <c r="ED52" s="25">
        <v>0</v>
      </c>
      <c r="EE52" s="25">
        <v>0</v>
      </c>
      <c r="EF52" s="25">
        <v>0</v>
      </c>
      <c r="EG52" s="25">
        <v>0</v>
      </c>
      <c r="EH52" s="25">
        <v>0</v>
      </c>
      <c r="EI52" s="25">
        <v>0</v>
      </c>
      <c r="EJ52" s="25">
        <v>0</v>
      </c>
      <c r="EK52" s="25">
        <v>0</v>
      </c>
      <c r="EL52" s="25">
        <v>0</v>
      </c>
      <c r="EM52" s="25">
        <v>0</v>
      </c>
      <c r="EN52" s="25">
        <v>0</v>
      </c>
      <c r="EO52" s="25">
        <v>0</v>
      </c>
      <c r="EP52" s="25">
        <v>0</v>
      </c>
      <c r="EQ52" s="25">
        <v>0</v>
      </c>
      <c r="ER52" s="26">
        <v>0</v>
      </c>
      <c r="ES52" s="25">
        <v>0</v>
      </c>
      <c r="ET52" s="48">
        <v>0</v>
      </c>
      <c r="EU52" s="25">
        <v>0</v>
      </c>
      <c r="EV52" s="27">
        <v>0</v>
      </c>
      <c r="EW52" s="27">
        <v>0</v>
      </c>
      <c r="EX52" s="27">
        <v>0</v>
      </c>
    </row>
    <row r="53" spans="1:154" ht="18" x14ac:dyDescent="0.25">
      <c r="A53" s="18">
        <v>8</v>
      </c>
      <c r="B53" s="51" t="s">
        <v>61</v>
      </c>
      <c r="C53" s="20">
        <f t="shared" si="8"/>
        <v>5</v>
      </c>
      <c r="D53" s="20">
        <f t="shared" si="8"/>
        <v>2125</v>
      </c>
      <c r="E53" s="20">
        <f t="shared" si="8"/>
        <v>5</v>
      </c>
      <c r="F53" s="20">
        <f t="shared" si="8"/>
        <v>2125</v>
      </c>
      <c r="G53" s="20">
        <f t="shared" si="8"/>
        <v>4</v>
      </c>
      <c r="H53" s="20">
        <f t="shared" si="8"/>
        <v>625</v>
      </c>
      <c r="I53" s="20">
        <f t="shared" si="8"/>
        <v>0</v>
      </c>
      <c r="J53" s="20">
        <f t="shared" si="8"/>
        <v>0</v>
      </c>
      <c r="K53" s="21">
        <v>1</v>
      </c>
      <c r="L53" s="21">
        <v>1500</v>
      </c>
      <c r="M53" s="21">
        <v>1</v>
      </c>
      <c r="N53" s="21">
        <v>1500</v>
      </c>
      <c r="O53" s="21">
        <v>0</v>
      </c>
      <c r="P53" s="21">
        <v>0</v>
      </c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>
        <v>4</v>
      </c>
      <c r="AB53" s="21">
        <v>625</v>
      </c>
      <c r="AC53" s="21">
        <v>4</v>
      </c>
      <c r="AD53" s="21">
        <v>625</v>
      </c>
      <c r="AE53" s="21">
        <v>4</v>
      </c>
      <c r="AF53" s="21">
        <v>625</v>
      </c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>
        <v>0</v>
      </c>
      <c r="AZ53" s="21">
        <v>0</v>
      </c>
      <c r="BA53" s="21">
        <v>0</v>
      </c>
      <c r="BB53" s="21">
        <v>0</v>
      </c>
      <c r="BC53" s="21"/>
      <c r="BD53" s="21"/>
      <c r="BE53" s="21"/>
      <c r="BF53" s="21"/>
      <c r="BG53" s="21">
        <v>0</v>
      </c>
      <c r="BH53" s="21">
        <v>0</v>
      </c>
      <c r="BI53" s="21">
        <v>0</v>
      </c>
      <c r="BJ53" s="21">
        <v>0</v>
      </c>
      <c r="BK53" s="21"/>
      <c r="BL53" s="21"/>
      <c r="BM53" s="21"/>
      <c r="BN53" s="21"/>
      <c r="BO53" s="21"/>
      <c r="BP53" s="22"/>
      <c r="BQ53" s="21"/>
      <c r="BR53" s="21"/>
      <c r="BS53" s="21"/>
      <c r="BT53" s="21"/>
      <c r="BU53" s="21"/>
      <c r="BV53" s="21"/>
      <c r="BW53" s="21"/>
      <c r="BX53" s="21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>
        <v>0</v>
      </c>
      <c r="DT53" s="25">
        <v>0</v>
      </c>
      <c r="DU53" s="25">
        <v>0</v>
      </c>
      <c r="DV53" s="25">
        <v>0</v>
      </c>
      <c r="DW53" s="25">
        <v>0</v>
      </c>
      <c r="DX53" s="25">
        <v>0</v>
      </c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48"/>
      <c r="EU53" s="25"/>
      <c r="EV53" s="27"/>
      <c r="EW53" s="27"/>
      <c r="EX53" s="27"/>
    </row>
    <row r="54" spans="1:154" ht="18" x14ac:dyDescent="0.25">
      <c r="A54" s="18">
        <v>9</v>
      </c>
      <c r="B54" s="45" t="s">
        <v>62</v>
      </c>
      <c r="C54" s="20">
        <f t="shared" si="8"/>
        <v>49</v>
      </c>
      <c r="D54" s="20">
        <f t="shared" si="8"/>
        <v>47810</v>
      </c>
      <c r="E54" s="20">
        <f t="shared" si="8"/>
        <v>49</v>
      </c>
      <c r="F54" s="20">
        <f t="shared" si="8"/>
        <v>47810</v>
      </c>
      <c r="G54" s="20">
        <f t="shared" si="8"/>
        <v>49</v>
      </c>
      <c r="H54" s="20">
        <f t="shared" si="8"/>
        <v>47810</v>
      </c>
      <c r="I54" s="20">
        <f t="shared" si="8"/>
        <v>0</v>
      </c>
      <c r="J54" s="20">
        <f t="shared" si="8"/>
        <v>0</v>
      </c>
      <c r="K54" s="21">
        <v>12</v>
      </c>
      <c r="L54" s="21">
        <v>18745</v>
      </c>
      <c r="M54" s="21">
        <v>12</v>
      </c>
      <c r="N54" s="21">
        <v>18745</v>
      </c>
      <c r="O54" s="21">
        <v>12</v>
      </c>
      <c r="P54" s="21">
        <v>18745</v>
      </c>
      <c r="Q54" s="21"/>
      <c r="R54" s="21"/>
      <c r="S54" s="21">
        <v>2</v>
      </c>
      <c r="T54" s="21">
        <v>1500</v>
      </c>
      <c r="U54" s="21">
        <v>2</v>
      </c>
      <c r="V54" s="21">
        <v>1500</v>
      </c>
      <c r="W54" s="21">
        <v>2</v>
      </c>
      <c r="X54" s="21">
        <v>1500</v>
      </c>
      <c r="Y54" s="21"/>
      <c r="Z54" s="21"/>
      <c r="AA54" s="21">
        <v>24</v>
      </c>
      <c r="AB54" s="21">
        <v>17495</v>
      </c>
      <c r="AC54" s="21">
        <v>24</v>
      </c>
      <c r="AD54" s="21">
        <v>17495</v>
      </c>
      <c r="AE54" s="21">
        <v>24</v>
      </c>
      <c r="AF54" s="21">
        <v>17495</v>
      </c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>
        <v>2</v>
      </c>
      <c r="AZ54" s="21">
        <v>2400</v>
      </c>
      <c r="BA54" s="21">
        <v>2</v>
      </c>
      <c r="BB54" s="21">
        <v>2400</v>
      </c>
      <c r="BC54" s="21">
        <v>2</v>
      </c>
      <c r="BD54" s="21">
        <v>2400</v>
      </c>
      <c r="BE54" s="21"/>
      <c r="BF54" s="21"/>
      <c r="BG54" s="21">
        <v>4</v>
      </c>
      <c r="BH54" s="21">
        <v>2300</v>
      </c>
      <c r="BI54" s="21">
        <v>4</v>
      </c>
      <c r="BJ54" s="21">
        <v>2300</v>
      </c>
      <c r="BK54" s="21">
        <v>4</v>
      </c>
      <c r="BL54" s="21">
        <v>2300</v>
      </c>
      <c r="BM54" s="21"/>
      <c r="BN54" s="21"/>
      <c r="BO54" s="21">
        <v>1</v>
      </c>
      <c r="BP54" s="22">
        <v>270</v>
      </c>
      <c r="BQ54" s="21">
        <v>1</v>
      </c>
      <c r="BR54" s="52">
        <v>270</v>
      </c>
      <c r="BS54" s="52">
        <v>1</v>
      </c>
      <c r="BT54" s="52">
        <v>270</v>
      </c>
      <c r="BU54" s="52"/>
      <c r="BV54" s="52"/>
      <c r="BW54" s="21"/>
      <c r="BX54" s="21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>
        <v>2</v>
      </c>
      <c r="DT54" s="25">
        <v>1900</v>
      </c>
      <c r="DU54" s="25">
        <v>2</v>
      </c>
      <c r="DV54" s="25">
        <v>1900</v>
      </c>
      <c r="DW54" s="25">
        <v>2</v>
      </c>
      <c r="DX54" s="25">
        <v>1900</v>
      </c>
      <c r="DY54" s="25"/>
      <c r="DZ54" s="25"/>
      <c r="EA54" s="25">
        <v>2</v>
      </c>
      <c r="EB54" s="25">
        <v>3200</v>
      </c>
      <c r="EC54" s="25">
        <v>2</v>
      </c>
      <c r="ED54" s="25">
        <v>3200</v>
      </c>
      <c r="EE54" s="25">
        <v>2</v>
      </c>
      <c r="EF54" s="25">
        <v>3200</v>
      </c>
      <c r="EG54" s="25"/>
      <c r="EH54" s="25">
        <v>0</v>
      </c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48"/>
      <c r="EU54" s="25"/>
      <c r="EV54" s="27"/>
      <c r="EW54" s="27"/>
      <c r="EX54" s="27"/>
    </row>
    <row r="55" spans="1:154" ht="18" x14ac:dyDescent="0.25">
      <c r="A55" s="18">
        <v>10</v>
      </c>
      <c r="B55" s="45" t="s">
        <v>63</v>
      </c>
      <c r="C55" s="20">
        <f t="shared" si="8"/>
        <v>25</v>
      </c>
      <c r="D55" s="20">
        <f t="shared" si="8"/>
        <v>23228.85</v>
      </c>
      <c r="E55" s="20">
        <f t="shared" si="8"/>
        <v>24</v>
      </c>
      <c r="F55" s="20">
        <f t="shared" si="8"/>
        <v>23228.760000000002</v>
      </c>
      <c r="G55" s="20">
        <f t="shared" si="8"/>
        <v>24</v>
      </c>
      <c r="H55" s="20">
        <f t="shared" si="8"/>
        <v>23228.799999999999</v>
      </c>
      <c r="I55" s="20">
        <f t="shared" si="8"/>
        <v>0</v>
      </c>
      <c r="J55" s="20">
        <f t="shared" si="8"/>
        <v>0</v>
      </c>
      <c r="K55" s="21">
        <v>9</v>
      </c>
      <c r="L55" s="21">
        <v>11038.76</v>
      </c>
      <c r="M55" s="21">
        <v>9</v>
      </c>
      <c r="N55" s="21">
        <v>11038.76</v>
      </c>
      <c r="O55" s="21">
        <v>9</v>
      </c>
      <c r="P55" s="21">
        <v>11038.8</v>
      </c>
      <c r="Q55" s="21">
        <v>0</v>
      </c>
      <c r="R55" s="21">
        <v>0</v>
      </c>
      <c r="S55" s="21">
        <v>6</v>
      </c>
      <c r="T55" s="21">
        <v>4005.09</v>
      </c>
      <c r="U55" s="21">
        <v>5</v>
      </c>
      <c r="V55" s="21">
        <v>4005</v>
      </c>
      <c r="W55" s="21">
        <v>5</v>
      </c>
      <c r="X55" s="21">
        <v>4005</v>
      </c>
      <c r="Y55" s="21">
        <v>0</v>
      </c>
      <c r="Z55" s="21">
        <v>0</v>
      </c>
      <c r="AA55" s="21">
        <v>7</v>
      </c>
      <c r="AB55" s="21">
        <v>3105</v>
      </c>
      <c r="AC55" s="21">
        <v>7</v>
      </c>
      <c r="AD55" s="21">
        <v>3105</v>
      </c>
      <c r="AE55" s="21">
        <v>7</v>
      </c>
      <c r="AF55" s="21">
        <v>3105</v>
      </c>
      <c r="AG55" s="21">
        <v>0</v>
      </c>
      <c r="AH55" s="21">
        <v>0</v>
      </c>
      <c r="AI55" s="21">
        <v>0</v>
      </c>
      <c r="AJ55" s="21">
        <v>0</v>
      </c>
      <c r="AK55" s="21">
        <v>0</v>
      </c>
      <c r="AL55" s="21">
        <v>0</v>
      </c>
      <c r="AM55" s="21">
        <v>0</v>
      </c>
      <c r="AN55" s="21">
        <v>0</v>
      </c>
      <c r="AO55" s="21">
        <v>0</v>
      </c>
      <c r="AP55" s="21">
        <v>0</v>
      </c>
      <c r="AQ55" s="21">
        <v>0</v>
      </c>
      <c r="AR55" s="21">
        <v>0</v>
      </c>
      <c r="AS55" s="21">
        <v>0</v>
      </c>
      <c r="AT55" s="21">
        <v>0</v>
      </c>
      <c r="AU55" s="21">
        <v>0</v>
      </c>
      <c r="AV55" s="21">
        <v>0</v>
      </c>
      <c r="AW55" s="21">
        <v>0</v>
      </c>
      <c r="AX55" s="21">
        <v>0</v>
      </c>
      <c r="AY55" s="21">
        <v>0</v>
      </c>
      <c r="AZ55" s="21">
        <v>0</v>
      </c>
      <c r="BA55" s="21">
        <v>0</v>
      </c>
      <c r="BB55" s="21">
        <v>0</v>
      </c>
      <c r="BC55" s="21">
        <v>0</v>
      </c>
      <c r="BD55" s="21">
        <v>0</v>
      </c>
      <c r="BE55" s="21">
        <v>0</v>
      </c>
      <c r="BF55" s="21">
        <v>0</v>
      </c>
      <c r="BG55" s="52">
        <v>3</v>
      </c>
      <c r="BH55" s="52">
        <v>5080</v>
      </c>
      <c r="BI55" s="52">
        <v>3</v>
      </c>
      <c r="BJ55" s="52">
        <v>5080</v>
      </c>
      <c r="BK55" s="52">
        <v>3</v>
      </c>
      <c r="BL55" s="52">
        <v>5080</v>
      </c>
      <c r="BM55" s="52">
        <v>0</v>
      </c>
      <c r="BN55" s="52">
        <v>0</v>
      </c>
      <c r="BO55" s="21">
        <v>0</v>
      </c>
      <c r="BP55" s="22">
        <v>0</v>
      </c>
      <c r="BQ55" s="21">
        <v>0</v>
      </c>
      <c r="BR55" s="21">
        <v>0</v>
      </c>
      <c r="BS55" s="21">
        <v>0</v>
      </c>
      <c r="BT55" s="21">
        <v>0</v>
      </c>
      <c r="BU55" s="21">
        <v>0</v>
      </c>
      <c r="BV55" s="21">
        <v>0</v>
      </c>
      <c r="BW55" s="21">
        <v>0</v>
      </c>
      <c r="BX55" s="21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25">
        <v>0</v>
      </c>
      <c r="CF55" s="25">
        <v>0</v>
      </c>
      <c r="CG55" s="25">
        <v>0</v>
      </c>
      <c r="CH55" s="25">
        <v>0</v>
      </c>
      <c r="CI55" s="25">
        <v>0</v>
      </c>
      <c r="CJ55" s="25">
        <v>0</v>
      </c>
      <c r="CK55" s="25">
        <v>0</v>
      </c>
      <c r="CL55" s="25">
        <v>0</v>
      </c>
      <c r="CM55" s="25">
        <v>0</v>
      </c>
      <c r="CN55" s="25">
        <v>0</v>
      </c>
      <c r="CO55" s="25">
        <v>0</v>
      </c>
      <c r="CP55" s="25">
        <v>0</v>
      </c>
      <c r="CQ55" s="25">
        <v>0</v>
      </c>
      <c r="CR55" s="25">
        <v>0</v>
      </c>
      <c r="CS55" s="25">
        <v>0</v>
      </c>
      <c r="CT55" s="25">
        <v>0</v>
      </c>
      <c r="CU55" s="25">
        <v>0</v>
      </c>
      <c r="CV55" s="25">
        <v>0</v>
      </c>
      <c r="CW55" s="25">
        <v>0</v>
      </c>
      <c r="CX55" s="25">
        <v>0</v>
      </c>
      <c r="CY55" s="25">
        <v>0</v>
      </c>
      <c r="CZ55" s="25">
        <v>0</v>
      </c>
      <c r="DA55" s="25">
        <v>0</v>
      </c>
      <c r="DB55" s="25">
        <v>0</v>
      </c>
      <c r="DC55" s="25">
        <v>0</v>
      </c>
      <c r="DD55" s="25">
        <v>0</v>
      </c>
      <c r="DE55" s="25">
        <v>0</v>
      </c>
      <c r="DF55" s="25">
        <v>0</v>
      </c>
      <c r="DG55" s="25">
        <v>0</v>
      </c>
      <c r="DH55" s="25">
        <v>0</v>
      </c>
      <c r="DI55" s="25">
        <v>0</v>
      </c>
      <c r="DJ55" s="25">
        <v>0</v>
      </c>
      <c r="DK55" s="25">
        <v>0</v>
      </c>
      <c r="DL55" s="25">
        <v>0</v>
      </c>
      <c r="DM55" s="25">
        <v>0</v>
      </c>
      <c r="DN55" s="25">
        <v>0</v>
      </c>
      <c r="DO55" s="25">
        <v>0</v>
      </c>
      <c r="DP55" s="25">
        <v>0</v>
      </c>
      <c r="DQ55" s="25">
        <v>0</v>
      </c>
      <c r="DR55" s="25">
        <v>0</v>
      </c>
      <c r="DS55" s="26">
        <v>0</v>
      </c>
      <c r="DT55" s="26">
        <v>0</v>
      </c>
      <c r="DU55" s="26">
        <v>0</v>
      </c>
      <c r="DV55" s="26">
        <v>0</v>
      </c>
      <c r="DW55" s="26">
        <v>0</v>
      </c>
      <c r="DX55" s="26">
        <v>0</v>
      </c>
      <c r="DY55" s="26">
        <v>0</v>
      </c>
      <c r="DZ55" s="26">
        <v>0</v>
      </c>
      <c r="EA55" s="25">
        <v>0</v>
      </c>
      <c r="EB55" s="25">
        <v>0</v>
      </c>
      <c r="EC55" s="25">
        <v>0</v>
      </c>
      <c r="ED55" s="25">
        <v>0</v>
      </c>
      <c r="EE55" s="25">
        <v>0</v>
      </c>
      <c r="EF55" s="25">
        <v>0</v>
      </c>
      <c r="EG55" s="25">
        <v>0</v>
      </c>
      <c r="EH55" s="25">
        <v>0</v>
      </c>
      <c r="EI55" s="25">
        <v>0</v>
      </c>
      <c r="EJ55" s="25">
        <v>0</v>
      </c>
      <c r="EK55" s="25">
        <v>0</v>
      </c>
      <c r="EL55" s="25">
        <v>0</v>
      </c>
      <c r="EM55" s="25">
        <v>0</v>
      </c>
      <c r="EN55" s="25">
        <v>0</v>
      </c>
      <c r="EO55" s="25">
        <v>0</v>
      </c>
      <c r="EP55" s="25">
        <v>0</v>
      </c>
      <c r="EQ55" s="25">
        <v>0</v>
      </c>
      <c r="ER55" s="25">
        <v>0</v>
      </c>
      <c r="ES55" s="25">
        <v>0</v>
      </c>
      <c r="ET55" s="48">
        <v>0</v>
      </c>
      <c r="EU55" s="25">
        <v>0</v>
      </c>
      <c r="EV55" s="27">
        <v>0</v>
      </c>
      <c r="EW55" s="27">
        <v>0</v>
      </c>
      <c r="EX55" s="27">
        <v>0</v>
      </c>
    </row>
    <row r="56" spans="1:154" ht="18" x14ac:dyDescent="0.25">
      <c r="A56" s="18">
        <v>11</v>
      </c>
      <c r="B56" s="45" t="s">
        <v>64</v>
      </c>
      <c r="C56" s="20">
        <f t="shared" si="8"/>
        <v>98</v>
      </c>
      <c r="D56" s="20">
        <f t="shared" si="8"/>
        <v>156584.73000000001</v>
      </c>
      <c r="E56" s="20">
        <f t="shared" si="8"/>
        <v>97</v>
      </c>
      <c r="F56" s="20">
        <f t="shared" si="8"/>
        <v>155432.73000000001</v>
      </c>
      <c r="G56" s="20">
        <f t="shared" si="8"/>
        <v>97</v>
      </c>
      <c r="H56" s="20">
        <f t="shared" si="8"/>
        <v>153421.5</v>
      </c>
      <c r="I56" s="20">
        <f t="shared" si="8"/>
        <v>1</v>
      </c>
      <c r="J56" s="20">
        <f t="shared" si="8"/>
        <v>2011.23</v>
      </c>
      <c r="K56" s="21">
        <v>31</v>
      </c>
      <c r="L56" s="21">
        <v>50614.23</v>
      </c>
      <c r="M56" s="21">
        <v>30</v>
      </c>
      <c r="N56" s="21">
        <v>49462.23</v>
      </c>
      <c r="O56" s="21">
        <v>30</v>
      </c>
      <c r="P56" s="21">
        <v>47451</v>
      </c>
      <c r="Q56" s="21">
        <v>1</v>
      </c>
      <c r="R56" s="21">
        <v>2011.23</v>
      </c>
      <c r="S56" s="21">
        <v>3</v>
      </c>
      <c r="T56" s="21">
        <v>3050</v>
      </c>
      <c r="U56" s="21">
        <v>3</v>
      </c>
      <c r="V56" s="21">
        <v>3050</v>
      </c>
      <c r="W56" s="21">
        <v>3</v>
      </c>
      <c r="X56" s="21">
        <v>3050</v>
      </c>
      <c r="Y56" s="21">
        <v>0</v>
      </c>
      <c r="Z56" s="21">
        <v>0</v>
      </c>
      <c r="AA56" s="21">
        <v>55</v>
      </c>
      <c r="AB56" s="21">
        <v>67110.5</v>
      </c>
      <c r="AC56" s="21">
        <v>55</v>
      </c>
      <c r="AD56" s="21">
        <v>67110.5</v>
      </c>
      <c r="AE56" s="21">
        <v>55</v>
      </c>
      <c r="AF56" s="21">
        <v>67110.5</v>
      </c>
      <c r="AG56" s="21">
        <v>0</v>
      </c>
      <c r="AH56" s="21">
        <v>0</v>
      </c>
      <c r="AI56" s="21">
        <v>0</v>
      </c>
      <c r="AJ56" s="21">
        <v>0</v>
      </c>
      <c r="AK56" s="21">
        <v>0</v>
      </c>
      <c r="AL56" s="21">
        <v>0</v>
      </c>
      <c r="AM56" s="21">
        <v>0</v>
      </c>
      <c r="AN56" s="21">
        <v>0</v>
      </c>
      <c r="AO56" s="21">
        <v>0</v>
      </c>
      <c r="AP56" s="21">
        <v>0</v>
      </c>
      <c r="AQ56" s="21">
        <v>1</v>
      </c>
      <c r="AR56" s="21">
        <v>3200</v>
      </c>
      <c r="AS56" s="21">
        <v>1</v>
      </c>
      <c r="AT56" s="21">
        <v>3200</v>
      </c>
      <c r="AU56" s="21">
        <v>1</v>
      </c>
      <c r="AV56" s="21">
        <v>3200</v>
      </c>
      <c r="AW56" s="21">
        <v>0</v>
      </c>
      <c r="AX56" s="21">
        <v>0</v>
      </c>
      <c r="AY56" s="21">
        <v>1</v>
      </c>
      <c r="AZ56" s="21">
        <v>1000</v>
      </c>
      <c r="BA56" s="21">
        <v>1</v>
      </c>
      <c r="BB56" s="21">
        <v>1000</v>
      </c>
      <c r="BC56" s="21">
        <v>1</v>
      </c>
      <c r="BD56" s="21">
        <v>1000</v>
      </c>
      <c r="BE56" s="21">
        <v>0</v>
      </c>
      <c r="BF56" s="21">
        <v>0</v>
      </c>
      <c r="BG56" s="21">
        <v>1</v>
      </c>
      <c r="BH56" s="21">
        <v>2800</v>
      </c>
      <c r="BI56" s="21">
        <v>1</v>
      </c>
      <c r="BJ56" s="21">
        <v>2800</v>
      </c>
      <c r="BK56" s="21">
        <v>1</v>
      </c>
      <c r="BL56" s="21">
        <v>2800</v>
      </c>
      <c r="BM56" s="21">
        <v>0</v>
      </c>
      <c r="BN56" s="21">
        <v>0</v>
      </c>
      <c r="BO56" s="21">
        <v>0</v>
      </c>
      <c r="BP56" s="22">
        <v>0</v>
      </c>
      <c r="BQ56" s="21">
        <v>0</v>
      </c>
      <c r="BR56" s="21">
        <v>0</v>
      </c>
      <c r="BS56" s="21">
        <v>0</v>
      </c>
      <c r="BT56" s="21">
        <v>0</v>
      </c>
      <c r="BU56" s="21">
        <v>0</v>
      </c>
      <c r="BV56" s="21">
        <v>0</v>
      </c>
      <c r="BW56" s="21">
        <v>0</v>
      </c>
      <c r="BX56" s="21">
        <v>0</v>
      </c>
      <c r="BY56" s="25">
        <v>0</v>
      </c>
      <c r="BZ56" s="25">
        <v>0</v>
      </c>
      <c r="CA56" s="25">
        <v>0</v>
      </c>
      <c r="CB56" s="25">
        <v>0</v>
      </c>
      <c r="CC56" s="25">
        <v>0</v>
      </c>
      <c r="CD56" s="25">
        <v>0</v>
      </c>
      <c r="CE56" s="25">
        <v>0</v>
      </c>
      <c r="CF56" s="25">
        <v>0</v>
      </c>
      <c r="CG56" s="25">
        <v>0</v>
      </c>
      <c r="CH56" s="25">
        <v>0</v>
      </c>
      <c r="CI56" s="25">
        <v>0</v>
      </c>
      <c r="CJ56" s="25">
        <v>0</v>
      </c>
      <c r="CK56" s="25">
        <v>0</v>
      </c>
      <c r="CL56" s="25">
        <v>0</v>
      </c>
      <c r="CM56" s="25">
        <v>2</v>
      </c>
      <c r="CN56" s="25">
        <v>25520</v>
      </c>
      <c r="CO56" s="25">
        <v>2</v>
      </c>
      <c r="CP56" s="25">
        <v>25520</v>
      </c>
      <c r="CQ56" s="25">
        <v>2</v>
      </c>
      <c r="CR56" s="25">
        <v>25520</v>
      </c>
      <c r="CS56" s="25">
        <v>0</v>
      </c>
      <c r="CT56" s="25">
        <v>0</v>
      </c>
      <c r="CU56" s="25">
        <v>0</v>
      </c>
      <c r="CV56" s="25">
        <v>0</v>
      </c>
      <c r="CW56" s="25">
        <v>0</v>
      </c>
      <c r="CX56" s="25">
        <v>0</v>
      </c>
      <c r="CY56" s="25">
        <v>0</v>
      </c>
      <c r="CZ56" s="25">
        <v>0</v>
      </c>
      <c r="DA56" s="25">
        <v>0</v>
      </c>
      <c r="DB56" s="25">
        <v>0</v>
      </c>
      <c r="DC56" s="25">
        <v>0</v>
      </c>
      <c r="DD56" s="25">
        <v>0</v>
      </c>
      <c r="DE56" s="25">
        <v>0</v>
      </c>
      <c r="DF56" s="25">
        <v>0</v>
      </c>
      <c r="DG56" s="25">
        <v>0</v>
      </c>
      <c r="DH56" s="25">
        <v>0</v>
      </c>
      <c r="DI56" s="25">
        <v>0</v>
      </c>
      <c r="DJ56" s="25">
        <v>0</v>
      </c>
      <c r="DK56" s="25">
        <v>0</v>
      </c>
      <c r="DL56" s="25">
        <v>0</v>
      </c>
      <c r="DM56" s="25">
        <v>0</v>
      </c>
      <c r="DN56" s="25">
        <v>0</v>
      </c>
      <c r="DO56" s="25">
        <v>0</v>
      </c>
      <c r="DP56" s="25">
        <v>0</v>
      </c>
      <c r="DQ56" s="25">
        <v>0</v>
      </c>
      <c r="DR56" s="25">
        <v>0</v>
      </c>
      <c r="DS56" s="25">
        <v>0</v>
      </c>
      <c r="DT56" s="25">
        <v>0</v>
      </c>
      <c r="DU56" s="25">
        <v>0</v>
      </c>
      <c r="DV56" s="25">
        <v>0</v>
      </c>
      <c r="DW56" s="25">
        <v>0</v>
      </c>
      <c r="DX56" s="25">
        <v>0</v>
      </c>
      <c r="DY56" s="25">
        <v>0</v>
      </c>
      <c r="DZ56" s="25">
        <v>0</v>
      </c>
      <c r="EA56" s="25">
        <v>4</v>
      </c>
      <c r="EB56" s="25">
        <v>3290</v>
      </c>
      <c r="EC56" s="25">
        <v>4</v>
      </c>
      <c r="ED56" s="25">
        <v>3290</v>
      </c>
      <c r="EE56" s="25">
        <v>4</v>
      </c>
      <c r="EF56" s="25">
        <v>3290</v>
      </c>
      <c r="EG56" s="25">
        <v>0</v>
      </c>
      <c r="EH56" s="25">
        <v>0</v>
      </c>
      <c r="EI56" s="26">
        <v>0</v>
      </c>
      <c r="EJ56" s="26">
        <v>0</v>
      </c>
      <c r="EK56" s="26">
        <v>0</v>
      </c>
      <c r="EL56" s="26">
        <v>0</v>
      </c>
      <c r="EM56" s="26">
        <v>0</v>
      </c>
      <c r="EN56" s="26">
        <v>0</v>
      </c>
      <c r="EO56" s="26">
        <v>0</v>
      </c>
      <c r="EP56" s="26">
        <v>0</v>
      </c>
      <c r="EQ56" s="25">
        <v>0</v>
      </c>
      <c r="ER56" s="25">
        <v>0</v>
      </c>
      <c r="ES56" s="25">
        <v>0</v>
      </c>
      <c r="ET56" s="48">
        <v>0</v>
      </c>
      <c r="EU56" s="25">
        <v>0</v>
      </c>
      <c r="EV56" s="27">
        <v>0</v>
      </c>
      <c r="EW56" s="27">
        <v>0</v>
      </c>
      <c r="EX56" s="27">
        <v>0</v>
      </c>
    </row>
    <row r="57" spans="1:154" ht="18" x14ac:dyDescent="0.25">
      <c r="A57" s="18">
        <v>12</v>
      </c>
      <c r="B57" s="51" t="s">
        <v>65</v>
      </c>
      <c r="C57" s="20">
        <f t="shared" si="8"/>
        <v>60</v>
      </c>
      <c r="D57" s="20">
        <f t="shared" si="8"/>
        <v>113797.25</v>
      </c>
      <c r="E57" s="20">
        <f t="shared" si="8"/>
        <v>57</v>
      </c>
      <c r="F57" s="20">
        <f t="shared" si="8"/>
        <v>113797.27</v>
      </c>
      <c r="G57" s="20">
        <f t="shared" si="8"/>
        <v>58</v>
      </c>
      <c r="H57" s="20">
        <f t="shared" si="8"/>
        <v>290000</v>
      </c>
      <c r="I57" s="20">
        <f t="shared" si="8"/>
        <v>2</v>
      </c>
      <c r="J57" s="20">
        <f t="shared" si="8"/>
        <v>2000</v>
      </c>
      <c r="K57" s="31">
        <v>13</v>
      </c>
      <c r="L57" s="31">
        <v>43270.38</v>
      </c>
      <c r="M57" s="31">
        <v>13</v>
      </c>
      <c r="N57" s="31">
        <v>43270.400000000001</v>
      </c>
      <c r="O57" s="31">
        <v>13</v>
      </c>
      <c r="P57" s="31">
        <v>65000</v>
      </c>
      <c r="Q57" s="31"/>
      <c r="R57" s="31"/>
      <c r="S57" s="21">
        <v>5</v>
      </c>
      <c r="T57" s="21">
        <v>14380.87</v>
      </c>
      <c r="U57" s="21">
        <v>5</v>
      </c>
      <c r="V57" s="21">
        <v>14380.87</v>
      </c>
      <c r="W57" s="21">
        <v>4</v>
      </c>
      <c r="X57" s="21">
        <v>20000</v>
      </c>
      <c r="Y57" s="21">
        <v>1</v>
      </c>
      <c r="Z57" s="21">
        <v>1000</v>
      </c>
      <c r="AA57" s="21">
        <v>26</v>
      </c>
      <c r="AB57" s="21">
        <v>22726</v>
      </c>
      <c r="AC57" s="21">
        <v>26</v>
      </c>
      <c r="AD57" s="21">
        <v>22726</v>
      </c>
      <c r="AE57" s="21">
        <v>26</v>
      </c>
      <c r="AF57" s="21">
        <v>130000</v>
      </c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>
        <v>1</v>
      </c>
      <c r="AZ57" s="21">
        <v>300</v>
      </c>
      <c r="BA57" s="21">
        <v>1</v>
      </c>
      <c r="BB57" s="21">
        <v>300</v>
      </c>
      <c r="BC57" s="21">
        <v>1</v>
      </c>
      <c r="BD57" s="21">
        <v>5000</v>
      </c>
      <c r="BE57" s="21"/>
      <c r="BF57" s="21"/>
      <c r="BG57" s="21">
        <v>10</v>
      </c>
      <c r="BH57" s="21">
        <v>30670</v>
      </c>
      <c r="BI57" s="21">
        <v>10</v>
      </c>
      <c r="BJ57" s="21">
        <v>30670</v>
      </c>
      <c r="BK57" s="21">
        <v>9</v>
      </c>
      <c r="BL57" s="21">
        <v>45000</v>
      </c>
      <c r="BM57" s="21">
        <v>1</v>
      </c>
      <c r="BN57" s="21">
        <v>1000</v>
      </c>
      <c r="BO57" s="21">
        <v>1</v>
      </c>
      <c r="BP57" s="22">
        <v>1000</v>
      </c>
      <c r="BQ57" s="21">
        <v>1</v>
      </c>
      <c r="BR57" s="21">
        <v>1000</v>
      </c>
      <c r="BS57" s="21">
        <v>1</v>
      </c>
      <c r="BT57" s="21">
        <v>5000</v>
      </c>
      <c r="BU57" s="21"/>
      <c r="BV57" s="21"/>
      <c r="BW57" s="21"/>
      <c r="BX57" s="21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53">
        <v>4</v>
      </c>
      <c r="DT57" s="53">
        <v>1450</v>
      </c>
      <c r="DU57" s="53">
        <v>1</v>
      </c>
      <c r="DV57" s="53">
        <v>1450</v>
      </c>
      <c r="DW57" s="53">
        <v>4</v>
      </c>
      <c r="DX57" s="53">
        <v>20000</v>
      </c>
      <c r="DY57" s="53"/>
      <c r="DZ57" s="53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48"/>
      <c r="EU57" s="25"/>
      <c r="EV57" s="27"/>
      <c r="EW57" s="27"/>
      <c r="EX57" s="27"/>
    </row>
    <row r="58" spans="1:154" ht="18" x14ac:dyDescent="0.25">
      <c r="A58" s="35"/>
      <c r="B58" s="35" t="s">
        <v>43</v>
      </c>
      <c r="C58" s="36">
        <f>C57+C56+C55+C54+C53+C52+C51+C50+C49+C48+C47+C46</f>
        <v>682</v>
      </c>
      <c r="D58" s="36">
        <f t="shared" ref="D58:BO58" si="9">D57+D56+D55+D54+D53+D52+D51+D50+D49+D48+D47+D46</f>
        <v>1392747.37</v>
      </c>
      <c r="E58" s="36">
        <f t="shared" si="9"/>
        <v>669</v>
      </c>
      <c r="F58" s="36">
        <f t="shared" si="9"/>
        <v>1385064.33</v>
      </c>
      <c r="G58" s="36">
        <f t="shared" si="9"/>
        <v>419</v>
      </c>
      <c r="H58" s="36">
        <f t="shared" si="9"/>
        <v>881925.20799999998</v>
      </c>
      <c r="I58" s="36">
        <f t="shared" si="9"/>
        <v>101</v>
      </c>
      <c r="J58" s="36">
        <f t="shared" si="9"/>
        <v>86294.83</v>
      </c>
      <c r="K58" s="36">
        <f t="shared" si="9"/>
        <v>157</v>
      </c>
      <c r="L58" s="36">
        <f t="shared" si="9"/>
        <v>380138.51</v>
      </c>
      <c r="M58" s="36">
        <f t="shared" si="9"/>
        <v>156</v>
      </c>
      <c r="N58" s="36">
        <f t="shared" si="9"/>
        <v>378986.53</v>
      </c>
      <c r="O58" s="36">
        <f t="shared" si="9"/>
        <v>101</v>
      </c>
      <c r="P58" s="36">
        <f t="shared" si="9"/>
        <v>208696.94</v>
      </c>
      <c r="Q58" s="36">
        <f t="shared" si="9"/>
        <v>26</v>
      </c>
      <c r="R58" s="36">
        <f t="shared" si="9"/>
        <v>35435.230000000003</v>
      </c>
      <c r="S58" s="36">
        <f t="shared" si="9"/>
        <v>180</v>
      </c>
      <c r="T58" s="36">
        <f t="shared" si="9"/>
        <v>433380.74</v>
      </c>
      <c r="U58" s="36">
        <f t="shared" si="9"/>
        <v>177</v>
      </c>
      <c r="V58" s="36">
        <f t="shared" si="9"/>
        <v>429793.07999999996</v>
      </c>
      <c r="W58" s="36">
        <f t="shared" si="9"/>
        <v>87</v>
      </c>
      <c r="X58" s="36">
        <f t="shared" si="9"/>
        <v>197029.07799999998</v>
      </c>
      <c r="Y58" s="36">
        <f t="shared" si="9"/>
        <v>21</v>
      </c>
      <c r="Z58" s="36">
        <f t="shared" si="9"/>
        <v>10321.1</v>
      </c>
      <c r="AA58" s="36">
        <f t="shared" si="9"/>
        <v>251</v>
      </c>
      <c r="AB58" s="36">
        <f t="shared" si="9"/>
        <v>283154.49</v>
      </c>
      <c r="AC58" s="36">
        <f t="shared" si="9"/>
        <v>247</v>
      </c>
      <c r="AD58" s="36">
        <f t="shared" si="9"/>
        <v>281737.49</v>
      </c>
      <c r="AE58" s="36">
        <f t="shared" si="9"/>
        <v>161</v>
      </c>
      <c r="AF58" s="36">
        <f t="shared" si="9"/>
        <v>274097.99</v>
      </c>
      <c r="AG58" s="36">
        <f t="shared" si="9"/>
        <v>48</v>
      </c>
      <c r="AH58" s="36">
        <f t="shared" si="9"/>
        <v>29918.5</v>
      </c>
      <c r="AI58" s="36">
        <f t="shared" si="9"/>
        <v>4</v>
      </c>
      <c r="AJ58" s="36">
        <f t="shared" si="9"/>
        <v>8647.4500000000007</v>
      </c>
      <c r="AK58" s="36">
        <f t="shared" si="9"/>
        <v>4</v>
      </c>
      <c r="AL58" s="36">
        <f t="shared" si="9"/>
        <v>8647.4500000000007</v>
      </c>
      <c r="AM58" s="36">
        <f t="shared" si="9"/>
        <v>1</v>
      </c>
      <c r="AN58" s="36">
        <f t="shared" si="9"/>
        <v>600</v>
      </c>
      <c r="AO58" s="36">
        <f t="shared" si="9"/>
        <v>0</v>
      </c>
      <c r="AP58" s="36">
        <f t="shared" si="9"/>
        <v>0</v>
      </c>
      <c r="AQ58" s="36">
        <f t="shared" si="9"/>
        <v>4</v>
      </c>
      <c r="AR58" s="36">
        <f t="shared" si="9"/>
        <v>14026.4</v>
      </c>
      <c r="AS58" s="36">
        <f t="shared" si="9"/>
        <v>3</v>
      </c>
      <c r="AT58" s="36">
        <f t="shared" si="9"/>
        <v>14000</v>
      </c>
      <c r="AU58" s="36">
        <f t="shared" si="9"/>
        <v>3</v>
      </c>
      <c r="AV58" s="36">
        <f t="shared" si="9"/>
        <v>3826.4</v>
      </c>
      <c r="AW58" s="36">
        <f t="shared" si="9"/>
        <v>0</v>
      </c>
      <c r="AX58" s="36">
        <f t="shared" si="9"/>
        <v>0</v>
      </c>
      <c r="AY58" s="36">
        <f t="shared" si="9"/>
        <v>17</v>
      </c>
      <c r="AZ58" s="36">
        <f t="shared" si="9"/>
        <v>50700</v>
      </c>
      <c r="BA58" s="36">
        <f t="shared" si="9"/>
        <v>17</v>
      </c>
      <c r="BB58" s="36">
        <f t="shared" si="9"/>
        <v>50700</v>
      </c>
      <c r="BC58" s="36">
        <f t="shared" si="9"/>
        <v>15</v>
      </c>
      <c r="BD58" s="36">
        <f t="shared" si="9"/>
        <v>42400</v>
      </c>
      <c r="BE58" s="36">
        <f t="shared" si="9"/>
        <v>0</v>
      </c>
      <c r="BF58" s="36">
        <f t="shared" si="9"/>
        <v>0</v>
      </c>
      <c r="BG58" s="36">
        <f t="shared" si="9"/>
        <v>32</v>
      </c>
      <c r="BH58" s="36">
        <f t="shared" si="9"/>
        <v>92605</v>
      </c>
      <c r="BI58" s="36">
        <f t="shared" si="9"/>
        <v>32</v>
      </c>
      <c r="BJ58" s="36">
        <f t="shared" si="9"/>
        <v>92605</v>
      </c>
      <c r="BK58" s="36">
        <f t="shared" si="9"/>
        <v>20</v>
      </c>
      <c r="BL58" s="36">
        <f t="shared" si="9"/>
        <v>59230</v>
      </c>
      <c r="BM58" s="36">
        <f t="shared" si="9"/>
        <v>4</v>
      </c>
      <c r="BN58" s="36">
        <f t="shared" si="9"/>
        <v>10500</v>
      </c>
      <c r="BO58" s="36">
        <f t="shared" si="9"/>
        <v>10</v>
      </c>
      <c r="BP58" s="36">
        <f t="shared" ref="BP58:EX58" si="10">BP57+BP56+BP55+BP54+BP53+BP52+BP51+BP50+BP49+BP48+BP47+BP46</f>
        <v>28354</v>
      </c>
      <c r="BQ58" s="36">
        <f t="shared" si="10"/>
        <v>9</v>
      </c>
      <c r="BR58" s="36">
        <f t="shared" si="10"/>
        <v>26854</v>
      </c>
      <c r="BS58" s="36">
        <f t="shared" si="10"/>
        <v>6</v>
      </c>
      <c r="BT58" s="36">
        <f t="shared" si="10"/>
        <v>7374</v>
      </c>
      <c r="BU58" s="36">
        <f t="shared" si="10"/>
        <v>0</v>
      </c>
      <c r="BV58" s="36">
        <f t="shared" si="10"/>
        <v>0</v>
      </c>
      <c r="BW58" s="36">
        <f t="shared" si="10"/>
        <v>0</v>
      </c>
      <c r="BX58" s="36">
        <f t="shared" si="10"/>
        <v>0</v>
      </c>
      <c r="BY58" s="36">
        <f t="shared" si="10"/>
        <v>0</v>
      </c>
      <c r="BZ58" s="36">
        <f t="shared" si="10"/>
        <v>0</v>
      </c>
      <c r="CA58" s="36">
        <f t="shared" si="10"/>
        <v>0</v>
      </c>
      <c r="CB58" s="36">
        <f t="shared" si="10"/>
        <v>0</v>
      </c>
      <c r="CC58" s="36">
        <f t="shared" si="10"/>
        <v>0</v>
      </c>
      <c r="CD58" s="36">
        <f t="shared" si="10"/>
        <v>0</v>
      </c>
      <c r="CE58" s="36">
        <f t="shared" si="10"/>
        <v>0</v>
      </c>
      <c r="CF58" s="36">
        <f t="shared" si="10"/>
        <v>0</v>
      </c>
      <c r="CG58" s="36">
        <f t="shared" si="10"/>
        <v>0</v>
      </c>
      <c r="CH58" s="36">
        <f t="shared" si="10"/>
        <v>0</v>
      </c>
      <c r="CI58" s="36">
        <f t="shared" si="10"/>
        <v>0</v>
      </c>
      <c r="CJ58" s="36">
        <f t="shared" si="10"/>
        <v>0</v>
      </c>
      <c r="CK58" s="36">
        <f t="shared" si="10"/>
        <v>0</v>
      </c>
      <c r="CL58" s="36">
        <f t="shared" si="10"/>
        <v>0</v>
      </c>
      <c r="CM58" s="36">
        <f t="shared" si="10"/>
        <v>2</v>
      </c>
      <c r="CN58" s="36">
        <f t="shared" si="10"/>
        <v>25520</v>
      </c>
      <c r="CO58" s="36">
        <f t="shared" si="10"/>
        <v>2</v>
      </c>
      <c r="CP58" s="36">
        <f t="shared" si="10"/>
        <v>25520</v>
      </c>
      <c r="CQ58" s="36">
        <f t="shared" si="10"/>
        <v>2</v>
      </c>
      <c r="CR58" s="36">
        <f t="shared" si="10"/>
        <v>25520</v>
      </c>
      <c r="CS58" s="36">
        <f t="shared" si="10"/>
        <v>0</v>
      </c>
      <c r="CT58" s="36">
        <f t="shared" si="10"/>
        <v>0</v>
      </c>
      <c r="CU58" s="36">
        <f t="shared" si="10"/>
        <v>0</v>
      </c>
      <c r="CV58" s="36">
        <f t="shared" si="10"/>
        <v>0</v>
      </c>
      <c r="CW58" s="36">
        <f t="shared" si="10"/>
        <v>0</v>
      </c>
      <c r="CX58" s="36">
        <f t="shared" si="10"/>
        <v>0</v>
      </c>
      <c r="CY58" s="36">
        <f t="shared" si="10"/>
        <v>0</v>
      </c>
      <c r="CZ58" s="36">
        <f t="shared" si="10"/>
        <v>0</v>
      </c>
      <c r="DA58" s="36">
        <f t="shared" si="10"/>
        <v>0</v>
      </c>
      <c r="DB58" s="36">
        <f t="shared" si="10"/>
        <v>0</v>
      </c>
      <c r="DC58" s="36">
        <f t="shared" si="10"/>
        <v>2</v>
      </c>
      <c r="DD58" s="36">
        <f t="shared" si="10"/>
        <v>15450.779999999999</v>
      </c>
      <c r="DE58" s="36">
        <f t="shared" si="10"/>
        <v>2</v>
      </c>
      <c r="DF58" s="36">
        <f t="shared" si="10"/>
        <v>15450.779999999999</v>
      </c>
      <c r="DG58" s="36">
        <f t="shared" si="10"/>
        <v>2</v>
      </c>
      <c r="DH58" s="36">
        <f t="shared" si="10"/>
        <v>10450.799999999999</v>
      </c>
      <c r="DI58" s="36">
        <f t="shared" si="10"/>
        <v>0</v>
      </c>
      <c r="DJ58" s="36">
        <f t="shared" si="10"/>
        <v>0</v>
      </c>
      <c r="DK58" s="36">
        <f t="shared" si="10"/>
        <v>0</v>
      </c>
      <c r="DL58" s="36">
        <f t="shared" si="10"/>
        <v>0</v>
      </c>
      <c r="DM58" s="36">
        <f t="shared" si="10"/>
        <v>0</v>
      </c>
      <c r="DN58" s="36">
        <f t="shared" si="10"/>
        <v>0</v>
      </c>
      <c r="DO58" s="36">
        <f t="shared" si="10"/>
        <v>0</v>
      </c>
      <c r="DP58" s="36">
        <f t="shared" si="10"/>
        <v>0</v>
      </c>
      <c r="DQ58" s="36">
        <f t="shared" si="10"/>
        <v>0</v>
      </c>
      <c r="DR58" s="36">
        <f t="shared" si="10"/>
        <v>0</v>
      </c>
      <c r="DS58" s="36">
        <f t="shared" si="10"/>
        <v>13</v>
      </c>
      <c r="DT58" s="36">
        <f t="shared" si="10"/>
        <v>45160</v>
      </c>
      <c r="DU58" s="36">
        <f t="shared" si="10"/>
        <v>10</v>
      </c>
      <c r="DV58" s="36">
        <f t="shared" si="10"/>
        <v>45160</v>
      </c>
      <c r="DW58" s="36">
        <f t="shared" si="10"/>
        <v>13</v>
      </c>
      <c r="DX58" s="36">
        <f t="shared" si="10"/>
        <v>36210</v>
      </c>
      <c r="DY58" s="36">
        <f t="shared" si="10"/>
        <v>0</v>
      </c>
      <c r="DZ58" s="36">
        <f t="shared" si="10"/>
        <v>0</v>
      </c>
      <c r="EA58" s="36">
        <f t="shared" si="10"/>
        <v>9</v>
      </c>
      <c r="EB58" s="36">
        <f t="shared" si="10"/>
        <v>10610</v>
      </c>
      <c r="EC58" s="36">
        <f t="shared" si="10"/>
        <v>9</v>
      </c>
      <c r="ED58" s="36">
        <f t="shared" si="10"/>
        <v>10610</v>
      </c>
      <c r="EE58" s="36">
        <f t="shared" si="10"/>
        <v>7</v>
      </c>
      <c r="EF58" s="36">
        <f t="shared" si="10"/>
        <v>11490</v>
      </c>
      <c r="EG58" s="36">
        <f t="shared" si="10"/>
        <v>2</v>
      </c>
      <c r="EH58" s="36">
        <f t="shared" si="10"/>
        <v>120</v>
      </c>
      <c r="EI58" s="36">
        <f t="shared" si="10"/>
        <v>1</v>
      </c>
      <c r="EJ58" s="36">
        <f t="shared" si="10"/>
        <v>5000</v>
      </c>
      <c r="EK58" s="36">
        <f t="shared" si="10"/>
        <v>1</v>
      </c>
      <c r="EL58" s="36">
        <f t="shared" si="10"/>
        <v>5000</v>
      </c>
      <c r="EM58" s="36">
        <f t="shared" si="10"/>
        <v>1</v>
      </c>
      <c r="EN58" s="36">
        <f t="shared" si="10"/>
        <v>5000</v>
      </c>
      <c r="EO58" s="36">
        <f t="shared" si="10"/>
        <v>0</v>
      </c>
      <c r="EP58" s="36">
        <f t="shared" si="10"/>
        <v>0</v>
      </c>
      <c r="EQ58" s="36">
        <f t="shared" si="10"/>
        <v>0</v>
      </c>
      <c r="ER58" s="36">
        <f t="shared" si="10"/>
        <v>0</v>
      </c>
      <c r="ES58" s="36">
        <f t="shared" si="10"/>
        <v>0</v>
      </c>
      <c r="ET58" s="36">
        <f t="shared" si="10"/>
        <v>0</v>
      </c>
      <c r="EU58" s="36">
        <f t="shared" si="10"/>
        <v>0</v>
      </c>
      <c r="EV58" s="36">
        <f t="shared" si="10"/>
        <v>0</v>
      </c>
      <c r="EW58" s="36">
        <f t="shared" si="10"/>
        <v>0</v>
      </c>
      <c r="EX58" s="36">
        <f t="shared" si="10"/>
        <v>0</v>
      </c>
    </row>
    <row r="60" spans="1:154" ht="18.75" thickBot="1" x14ac:dyDescent="0.3">
      <c r="C60" s="54" t="s">
        <v>66</v>
      </c>
    </row>
    <row r="61" spans="1:154" ht="15.75" customHeight="1" thickBot="1" x14ac:dyDescent="0.3">
      <c r="A61" s="84" t="s">
        <v>1</v>
      </c>
      <c r="B61" s="85" t="s">
        <v>2</v>
      </c>
      <c r="C61" s="85" t="s">
        <v>3</v>
      </c>
      <c r="D61" s="85"/>
      <c r="E61" s="85"/>
      <c r="F61" s="85"/>
      <c r="G61" s="85"/>
      <c r="H61" s="85"/>
      <c r="I61" s="85"/>
      <c r="J61" s="85"/>
      <c r="K61" s="87" t="s">
        <v>4</v>
      </c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 t="s">
        <v>5</v>
      </c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3" t="s">
        <v>6</v>
      </c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 t="s">
        <v>7</v>
      </c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 t="s">
        <v>8</v>
      </c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 t="s">
        <v>9</v>
      </c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 t="s">
        <v>10</v>
      </c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 t="s">
        <v>11</v>
      </c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</row>
    <row r="62" spans="1:154" ht="21" customHeight="1" thickBot="1" x14ac:dyDescent="0.3">
      <c r="A62" s="84"/>
      <c r="B62" s="86"/>
      <c r="C62" s="85"/>
      <c r="D62" s="85"/>
      <c r="E62" s="85"/>
      <c r="F62" s="85"/>
      <c r="G62" s="85"/>
      <c r="H62" s="85"/>
      <c r="I62" s="85"/>
      <c r="J62" s="85"/>
      <c r="K62" s="83" t="s">
        <v>12</v>
      </c>
      <c r="L62" s="83"/>
      <c r="M62" s="83"/>
      <c r="N62" s="83"/>
      <c r="O62" s="83"/>
      <c r="P62" s="83"/>
      <c r="Q62" s="83"/>
      <c r="R62" s="83"/>
      <c r="S62" s="83" t="s">
        <v>13</v>
      </c>
      <c r="T62" s="83"/>
      <c r="U62" s="83"/>
      <c r="V62" s="83"/>
      <c r="W62" s="83"/>
      <c r="X62" s="83"/>
      <c r="Y62" s="83"/>
      <c r="Z62" s="83"/>
      <c r="AA62" s="83" t="s">
        <v>14</v>
      </c>
      <c r="AB62" s="83"/>
      <c r="AC62" s="83"/>
      <c r="AD62" s="83"/>
      <c r="AE62" s="83"/>
      <c r="AF62" s="83"/>
      <c r="AG62" s="83"/>
      <c r="AH62" s="83"/>
      <c r="AI62" s="83" t="s">
        <v>15</v>
      </c>
      <c r="AJ62" s="83"/>
      <c r="AK62" s="83"/>
      <c r="AL62" s="83"/>
      <c r="AM62" s="83"/>
      <c r="AN62" s="83"/>
      <c r="AO62" s="83"/>
      <c r="AP62" s="83"/>
      <c r="AQ62" s="83" t="s">
        <v>16</v>
      </c>
      <c r="AR62" s="83"/>
      <c r="AS62" s="83"/>
      <c r="AT62" s="83"/>
      <c r="AU62" s="83"/>
      <c r="AV62" s="83"/>
      <c r="AW62" s="83"/>
      <c r="AX62" s="83"/>
      <c r="AY62" s="83" t="s">
        <v>17</v>
      </c>
      <c r="AZ62" s="83"/>
      <c r="BA62" s="83"/>
      <c r="BB62" s="83"/>
      <c r="BC62" s="83"/>
      <c r="BD62" s="83"/>
      <c r="BE62" s="83"/>
      <c r="BF62" s="83"/>
      <c r="BG62" s="83" t="s">
        <v>18</v>
      </c>
      <c r="BH62" s="83"/>
      <c r="BI62" s="83"/>
      <c r="BJ62" s="83"/>
      <c r="BK62" s="83"/>
      <c r="BL62" s="83"/>
      <c r="BM62" s="83"/>
      <c r="BN62" s="83"/>
      <c r="BO62" s="83" t="s">
        <v>17</v>
      </c>
      <c r="BP62" s="83"/>
      <c r="BQ62" s="83"/>
      <c r="BR62" s="83"/>
      <c r="BS62" s="83"/>
      <c r="BT62" s="83"/>
      <c r="BU62" s="83"/>
      <c r="BV62" s="83"/>
      <c r="BW62" s="83" t="s">
        <v>19</v>
      </c>
      <c r="BX62" s="83"/>
      <c r="BY62" s="83"/>
      <c r="BZ62" s="83"/>
      <c r="CA62" s="83"/>
      <c r="CB62" s="83"/>
      <c r="CC62" s="83"/>
      <c r="CD62" s="83"/>
      <c r="CE62" s="83" t="s">
        <v>17</v>
      </c>
      <c r="CF62" s="83"/>
      <c r="CG62" s="83"/>
      <c r="CH62" s="83"/>
      <c r="CI62" s="83"/>
      <c r="CJ62" s="83"/>
      <c r="CK62" s="83"/>
      <c r="CL62" s="83"/>
      <c r="CM62" s="83" t="s">
        <v>20</v>
      </c>
      <c r="CN62" s="83"/>
      <c r="CO62" s="83"/>
      <c r="CP62" s="83"/>
      <c r="CQ62" s="83"/>
      <c r="CR62" s="83"/>
      <c r="CS62" s="83"/>
      <c r="CT62" s="83"/>
      <c r="CU62" s="83" t="s">
        <v>17</v>
      </c>
      <c r="CV62" s="83"/>
      <c r="CW62" s="83"/>
      <c r="CX62" s="83"/>
      <c r="CY62" s="83"/>
      <c r="CZ62" s="83"/>
      <c r="DA62" s="83"/>
      <c r="DB62" s="83"/>
      <c r="DC62" s="83" t="s">
        <v>21</v>
      </c>
      <c r="DD62" s="83"/>
      <c r="DE62" s="83"/>
      <c r="DF62" s="83"/>
      <c r="DG62" s="83"/>
      <c r="DH62" s="83"/>
      <c r="DI62" s="83"/>
      <c r="DJ62" s="83"/>
      <c r="DK62" s="83" t="s">
        <v>17</v>
      </c>
      <c r="DL62" s="83"/>
      <c r="DM62" s="83"/>
      <c r="DN62" s="83"/>
      <c r="DO62" s="83"/>
      <c r="DP62" s="83"/>
      <c r="DQ62" s="83"/>
      <c r="DR62" s="83"/>
      <c r="DS62" s="83" t="s">
        <v>22</v>
      </c>
      <c r="DT62" s="83"/>
      <c r="DU62" s="83"/>
      <c r="DV62" s="83"/>
      <c r="DW62" s="83"/>
      <c r="DX62" s="83"/>
      <c r="DY62" s="83"/>
      <c r="DZ62" s="83"/>
      <c r="EA62" s="83" t="s">
        <v>17</v>
      </c>
      <c r="EB62" s="83"/>
      <c r="EC62" s="83"/>
      <c r="ED62" s="83"/>
      <c r="EE62" s="83"/>
      <c r="EF62" s="83"/>
      <c r="EG62" s="83"/>
      <c r="EH62" s="83"/>
      <c r="EI62" s="83" t="s">
        <v>23</v>
      </c>
      <c r="EJ62" s="83"/>
      <c r="EK62" s="83"/>
      <c r="EL62" s="83"/>
      <c r="EM62" s="83"/>
      <c r="EN62" s="83"/>
      <c r="EO62" s="83"/>
      <c r="EP62" s="83"/>
      <c r="EQ62" s="83" t="s">
        <v>17</v>
      </c>
      <c r="ER62" s="83"/>
      <c r="ES62" s="83"/>
      <c r="ET62" s="83"/>
      <c r="EU62" s="83"/>
      <c r="EV62" s="83"/>
      <c r="EW62" s="83"/>
      <c r="EX62" s="83"/>
    </row>
    <row r="63" spans="1:154" ht="33" customHeight="1" thickBot="1" x14ac:dyDescent="0.3">
      <c r="A63" s="84"/>
      <c r="B63" s="86"/>
      <c r="C63" s="79" t="s">
        <v>24</v>
      </c>
      <c r="D63" s="79" t="s">
        <v>25</v>
      </c>
      <c r="E63" s="88" t="s">
        <v>26</v>
      </c>
      <c r="F63" s="88"/>
      <c r="G63" s="88"/>
      <c r="H63" s="88"/>
      <c r="I63" s="88"/>
      <c r="J63" s="88"/>
      <c r="K63" s="79" t="s">
        <v>27</v>
      </c>
      <c r="L63" s="79" t="s">
        <v>28</v>
      </c>
      <c r="M63" s="88" t="s">
        <v>26</v>
      </c>
      <c r="N63" s="88"/>
      <c r="O63" s="88"/>
      <c r="P63" s="88"/>
      <c r="Q63" s="88"/>
      <c r="R63" s="88"/>
      <c r="S63" s="79" t="s">
        <v>29</v>
      </c>
      <c r="T63" s="79" t="s">
        <v>28</v>
      </c>
      <c r="U63" s="88" t="s">
        <v>26</v>
      </c>
      <c r="V63" s="88"/>
      <c r="W63" s="88"/>
      <c r="X63" s="88"/>
      <c r="Y63" s="88"/>
      <c r="Z63" s="88"/>
      <c r="AA63" s="79" t="s">
        <v>29</v>
      </c>
      <c r="AB63" s="79" t="s">
        <v>28</v>
      </c>
      <c r="AC63" s="88" t="s">
        <v>26</v>
      </c>
      <c r="AD63" s="88"/>
      <c r="AE63" s="88"/>
      <c r="AF63" s="88"/>
      <c r="AG63" s="88"/>
      <c r="AH63" s="88"/>
      <c r="AI63" s="79" t="s">
        <v>29</v>
      </c>
      <c r="AJ63" s="79" t="s">
        <v>28</v>
      </c>
      <c r="AK63" s="88" t="s">
        <v>26</v>
      </c>
      <c r="AL63" s="88"/>
      <c r="AM63" s="88"/>
      <c r="AN63" s="88"/>
      <c r="AO63" s="88"/>
      <c r="AP63" s="88"/>
      <c r="AQ63" s="79" t="s">
        <v>29</v>
      </c>
      <c r="AR63" s="79" t="s">
        <v>28</v>
      </c>
      <c r="AS63" s="88" t="s">
        <v>26</v>
      </c>
      <c r="AT63" s="88"/>
      <c r="AU63" s="88"/>
      <c r="AV63" s="88"/>
      <c r="AW63" s="88"/>
      <c r="AX63" s="88"/>
      <c r="AY63" s="79" t="s">
        <v>29</v>
      </c>
      <c r="AZ63" s="79" t="s">
        <v>28</v>
      </c>
      <c r="BA63" s="88" t="s">
        <v>26</v>
      </c>
      <c r="BB63" s="88"/>
      <c r="BC63" s="88"/>
      <c r="BD63" s="88"/>
      <c r="BE63" s="88"/>
      <c r="BF63" s="88"/>
      <c r="BG63" s="79" t="s">
        <v>29</v>
      </c>
      <c r="BH63" s="79" t="s">
        <v>28</v>
      </c>
      <c r="BI63" s="88" t="s">
        <v>26</v>
      </c>
      <c r="BJ63" s="88"/>
      <c r="BK63" s="88"/>
      <c r="BL63" s="88"/>
      <c r="BM63" s="88"/>
      <c r="BN63" s="88"/>
      <c r="BO63" s="79" t="s">
        <v>29</v>
      </c>
      <c r="BP63" s="79" t="s">
        <v>28</v>
      </c>
      <c r="BQ63" s="88" t="s">
        <v>26</v>
      </c>
      <c r="BR63" s="88"/>
      <c r="BS63" s="88"/>
      <c r="BT63" s="88"/>
      <c r="BU63" s="88"/>
      <c r="BV63" s="88"/>
      <c r="BW63" s="79" t="s">
        <v>29</v>
      </c>
      <c r="BX63" s="79" t="s">
        <v>28</v>
      </c>
      <c r="BY63" s="88" t="s">
        <v>26</v>
      </c>
      <c r="BZ63" s="88"/>
      <c r="CA63" s="88"/>
      <c r="CB63" s="88"/>
      <c r="CC63" s="88"/>
      <c r="CD63" s="88"/>
      <c r="CE63" s="79" t="s">
        <v>29</v>
      </c>
      <c r="CF63" s="79" t="s">
        <v>28</v>
      </c>
      <c r="CG63" s="88" t="s">
        <v>26</v>
      </c>
      <c r="CH63" s="88"/>
      <c r="CI63" s="88"/>
      <c r="CJ63" s="88"/>
      <c r="CK63" s="88"/>
      <c r="CL63" s="88"/>
      <c r="CM63" s="79" t="s">
        <v>29</v>
      </c>
      <c r="CN63" s="79" t="s">
        <v>28</v>
      </c>
      <c r="CO63" s="88" t="s">
        <v>26</v>
      </c>
      <c r="CP63" s="88"/>
      <c r="CQ63" s="88"/>
      <c r="CR63" s="88"/>
      <c r="CS63" s="88"/>
      <c r="CT63" s="88"/>
      <c r="CU63" s="79" t="s">
        <v>29</v>
      </c>
      <c r="CV63" s="79" t="s">
        <v>28</v>
      </c>
      <c r="CW63" s="88" t="s">
        <v>26</v>
      </c>
      <c r="CX63" s="88"/>
      <c r="CY63" s="88"/>
      <c r="CZ63" s="88"/>
      <c r="DA63" s="88"/>
      <c r="DB63" s="88"/>
      <c r="DC63" s="79" t="s">
        <v>29</v>
      </c>
      <c r="DD63" s="79" t="s">
        <v>28</v>
      </c>
      <c r="DE63" s="88" t="s">
        <v>26</v>
      </c>
      <c r="DF63" s="88"/>
      <c r="DG63" s="88"/>
      <c r="DH63" s="88"/>
      <c r="DI63" s="88"/>
      <c r="DJ63" s="88"/>
      <c r="DK63" s="79" t="s">
        <v>29</v>
      </c>
      <c r="DL63" s="79" t="s">
        <v>28</v>
      </c>
      <c r="DM63" s="88" t="s">
        <v>26</v>
      </c>
      <c r="DN63" s="88"/>
      <c r="DO63" s="88"/>
      <c r="DP63" s="88"/>
      <c r="DQ63" s="88"/>
      <c r="DR63" s="88"/>
      <c r="DS63" s="79" t="s">
        <v>29</v>
      </c>
      <c r="DT63" s="79" t="s">
        <v>28</v>
      </c>
      <c r="DU63" s="88" t="s">
        <v>26</v>
      </c>
      <c r="DV63" s="88"/>
      <c r="DW63" s="88"/>
      <c r="DX63" s="88"/>
      <c r="DY63" s="88"/>
      <c r="DZ63" s="88"/>
      <c r="EA63" s="79" t="s">
        <v>29</v>
      </c>
      <c r="EB63" s="79" t="s">
        <v>28</v>
      </c>
      <c r="EC63" s="88" t="s">
        <v>26</v>
      </c>
      <c r="ED63" s="88"/>
      <c r="EE63" s="88"/>
      <c r="EF63" s="88"/>
      <c r="EG63" s="88"/>
      <c r="EH63" s="88"/>
      <c r="EI63" s="79" t="s">
        <v>29</v>
      </c>
      <c r="EJ63" s="79" t="s">
        <v>28</v>
      </c>
      <c r="EK63" s="88" t="s">
        <v>26</v>
      </c>
      <c r="EL63" s="88"/>
      <c r="EM63" s="88"/>
      <c r="EN63" s="88"/>
      <c r="EO63" s="88"/>
      <c r="EP63" s="88"/>
      <c r="EQ63" s="79" t="s">
        <v>29</v>
      </c>
      <c r="ER63" s="79" t="s">
        <v>28</v>
      </c>
      <c r="ES63" s="88" t="s">
        <v>26</v>
      </c>
      <c r="ET63" s="88"/>
      <c r="EU63" s="88"/>
      <c r="EV63" s="88"/>
      <c r="EW63" s="88"/>
      <c r="EX63" s="88"/>
    </row>
    <row r="64" spans="1:154" ht="31.5" customHeight="1" thickBot="1" x14ac:dyDescent="0.3">
      <c r="A64" s="84"/>
      <c r="B64" s="86"/>
      <c r="C64" s="79"/>
      <c r="D64" s="79"/>
      <c r="E64" s="79" t="s">
        <v>30</v>
      </c>
      <c r="F64" s="79" t="s">
        <v>31</v>
      </c>
      <c r="G64" s="82" t="s">
        <v>32</v>
      </c>
      <c r="H64" s="82"/>
      <c r="I64" s="82" t="s">
        <v>33</v>
      </c>
      <c r="J64" s="82"/>
      <c r="K64" s="79"/>
      <c r="L64" s="79"/>
      <c r="M64" s="79" t="s">
        <v>30</v>
      </c>
      <c r="N64" s="79" t="s">
        <v>31</v>
      </c>
      <c r="O64" s="79" t="s">
        <v>32</v>
      </c>
      <c r="P64" s="79"/>
      <c r="Q64" s="79" t="s">
        <v>33</v>
      </c>
      <c r="R64" s="79"/>
      <c r="S64" s="79"/>
      <c r="T64" s="79"/>
      <c r="U64" s="79" t="s">
        <v>30</v>
      </c>
      <c r="V64" s="79" t="s">
        <v>31</v>
      </c>
      <c r="W64" s="79" t="s">
        <v>32</v>
      </c>
      <c r="X64" s="79"/>
      <c r="Y64" s="79" t="s">
        <v>33</v>
      </c>
      <c r="Z64" s="79"/>
      <c r="AA64" s="79"/>
      <c r="AB64" s="79"/>
      <c r="AC64" s="79" t="s">
        <v>30</v>
      </c>
      <c r="AD64" s="79" t="s">
        <v>31</v>
      </c>
      <c r="AE64" s="79" t="s">
        <v>32</v>
      </c>
      <c r="AF64" s="79"/>
      <c r="AG64" s="79" t="s">
        <v>33</v>
      </c>
      <c r="AH64" s="79"/>
      <c r="AI64" s="79"/>
      <c r="AJ64" s="79"/>
      <c r="AK64" s="79" t="s">
        <v>30</v>
      </c>
      <c r="AL64" s="79" t="s">
        <v>31</v>
      </c>
      <c r="AM64" s="79" t="s">
        <v>32</v>
      </c>
      <c r="AN64" s="79"/>
      <c r="AO64" s="79" t="s">
        <v>33</v>
      </c>
      <c r="AP64" s="79"/>
      <c r="AQ64" s="79"/>
      <c r="AR64" s="79"/>
      <c r="AS64" s="79" t="s">
        <v>30</v>
      </c>
      <c r="AT64" s="79" t="s">
        <v>31</v>
      </c>
      <c r="AU64" s="80" t="s">
        <v>32</v>
      </c>
      <c r="AV64" s="80"/>
      <c r="AW64" s="80" t="s">
        <v>33</v>
      </c>
      <c r="AX64" s="80"/>
      <c r="AY64" s="79"/>
      <c r="AZ64" s="79"/>
      <c r="BA64" s="79" t="s">
        <v>30</v>
      </c>
      <c r="BB64" s="79" t="s">
        <v>31</v>
      </c>
      <c r="BC64" s="80" t="s">
        <v>32</v>
      </c>
      <c r="BD64" s="80"/>
      <c r="BE64" s="80" t="s">
        <v>33</v>
      </c>
      <c r="BF64" s="80"/>
      <c r="BG64" s="79"/>
      <c r="BH64" s="79"/>
      <c r="BI64" s="79" t="s">
        <v>30</v>
      </c>
      <c r="BJ64" s="79" t="s">
        <v>31</v>
      </c>
      <c r="BK64" s="80" t="s">
        <v>32</v>
      </c>
      <c r="BL64" s="80"/>
      <c r="BM64" s="80" t="s">
        <v>33</v>
      </c>
      <c r="BN64" s="80"/>
      <c r="BO64" s="79"/>
      <c r="BP64" s="79"/>
      <c r="BQ64" s="79" t="s">
        <v>30</v>
      </c>
      <c r="BR64" s="79" t="s">
        <v>31</v>
      </c>
      <c r="BS64" s="80" t="s">
        <v>32</v>
      </c>
      <c r="BT64" s="80"/>
      <c r="BU64" s="80" t="s">
        <v>33</v>
      </c>
      <c r="BV64" s="80"/>
      <c r="BW64" s="79"/>
      <c r="BX64" s="79"/>
      <c r="BY64" s="79" t="s">
        <v>30</v>
      </c>
      <c r="BZ64" s="79" t="s">
        <v>31</v>
      </c>
      <c r="CA64" s="80" t="s">
        <v>32</v>
      </c>
      <c r="CB64" s="80"/>
      <c r="CC64" s="80" t="s">
        <v>33</v>
      </c>
      <c r="CD64" s="80"/>
      <c r="CE64" s="79"/>
      <c r="CF64" s="79"/>
      <c r="CG64" s="79" t="s">
        <v>30</v>
      </c>
      <c r="CH64" s="79" t="s">
        <v>31</v>
      </c>
      <c r="CI64" s="80" t="s">
        <v>32</v>
      </c>
      <c r="CJ64" s="80"/>
      <c r="CK64" s="80" t="s">
        <v>33</v>
      </c>
      <c r="CL64" s="80"/>
      <c r="CM64" s="79"/>
      <c r="CN64" s="79"/>
      <c r="CO64" s="79" t="s">
        <v>30</v>
      </c>
      <c r="CP64" s="79" t="s">
        <v>31</v>
      </c>
      <c r="CQ64" s="80" t="s">
        <v>32</v>
      </c>
      <c r="CR64" s="80"/>
      <c r="CS64" s="80" t="s">
        <v>33</v>
      </c>
      <c r="CT64" s="80"/>
      <c r="CU64" s="79"/>
      <c r="CV64" s="79"/>
      <c r="CW64" s="79" t="s">
        <v>30</v>
      </c>
      <c r="CX64" s="79" t="s">
        <v>31</v>
      </c>
      <c r="CY64" s="80" t="s">
        <v>32</v>
      </c>
      <c r="CZ64" s="80"/>
      <c r="DA64" s="80" t="s">
        <v>33</v>
      </c>
      <c r="DB64" s="80"/>
      <c r="DC64" s="79"/>
      <c r="DD64" s="79"/>
      <c r="DE64" s="79" t="s">
        <v>30</v>
      </c>
      <c r="DF64" s="79" t="s">
        <v>31</v>
      </c>
      <c r="DG64" s="80" t="s">
        <v>32</v>
      </c>
      <c r="DH64" s="80"/>
      <c r="DI64" s="80" t="s">
        <v>33</v>
      </c>
      <c r="DJ64" s="80"/>
      <c r="DK64" s="79"/>
      <c r="DL64" s="79"/>
      <c r="DM64" s="79" t="s">
        <v>30</v>
      </c>
      <c r="DN64" s="79" t="s">
        <v>31</v>
      </c>
      <c r="DO64" s="80" t="s">
        <v>32</v>
      </c>
      <c r="DP64" s="80"/>
      <c r="DQ64" s="80" t="s">
        <v>33</v>
      </c>
      <c r="DR64" s="80"/>
      <c r="DS64" s="79"/>
      <c r="DT64" s="79"/>
      <c r="DU64" s="79" t="s">
        <v>30</v>
      </c>
      <c r="DV64" s="79" t="s">
        <v>31</v>
      </c>
      <c r="DW64" s="80" t="s">
        <v>32</v>
      </c>
      <c r="DX64" s="80"/>
      <c r="DY64" s="80" t="s">
        <v>33</v>
      </c>
      <c r="DZ64" s="80"/>
      <c r="EA64" s="79"/>
      <c r="EB64" s="79"/>
      <c r="EC64" s="79" t="s">
        <v>30</v>
      </c>
      <c r="ED64" s="79" t="s">
        <v>31</v>
      </c>
      <c r="EE64" s="80" t="s">
        <v>32</v>
      </c>
      <c r="EF64" s="80"/>
      <c r="EG64" s="80" t="s">
        <v>33</v>
      </c>
      <c r="EH64" s="80"/>
      <c r="EI64" s="79"/>
      <c r="EJ64" s="79"/>
      <c r="EK64" s="79" t="s">
        <v>30</v>
      </c>
      <c r="EL64" s="79" t="s">
        <v>31</v>
      </c>
      <c r="EM64" s="79" t="s">
        <v>32</v>
      </c>
      <c r="EN64" s="79"/>
      <c r="EO64" s="79" t="s">
        <v>33</v>
      </c>
      <c r="EP64" s="79"/>
      <c r="EQ64" s="79"/>
      <c r="ER64" s="79"/>
      <c r="ES64" s="79" t="s">
        <v>30</v>
      </c>
      <c r="ET64" s="79" t="s">
        <v>31</v>
      </c>
      <c r="EU64" s="79" t="s">
        <v>32</v>
      </c>
      <c r="EV64" s="79"/>
      <c r="EW64" s="79" t="s">
        <v>33</v>
      </c>
      <c r="EX64" s="79"/>
    </row>
    <row r="65" spans="1:154" ht="26.25" thickBot="1" x14ac:dyDescent="0.3">
      <c r="A65" s="84"/>
      <c r="B65" s="86"/>
      <c r="C65" s="81"/>
      <c r="D65" s="81"/>
      <c r="E65" s="79"/>
      <c r="F65" s="79"/>
      <c r="G65" s="78" t="s">
        <v>30</v>
      </c>
      <c r="H65" s="78" t="s">
        <v>31</v>
      </c>
      <c r="I65" s="78" t="s">
        <v>30</v>
      </c>
      <c r="J65" s="78" t="s">
        <v>31</v>
      </c>
      <c r="K65" s="79"/>
      <c r="L65" s="79"/>
      <c r="M65" s="79"/>
      <c r="N65" s="79"/>
      <c r="O65" s="78" t="s">
        <v>30</v>
      </c>
      <c r="P65" s="78" t="s">
        <v>31</v>
      </c>
      <c r="Q65" s="78" t="s">
        <v>30</v>
      </c>
      <c r="R65" s="78" t="s">
        <v>31</v>
      </c>
      <c r="S65" s="79"/>
      <c r="T65" s="79"/>
      <c r="U65" s="79"/>
      <c r="V65" s="79"/>
      <c r="W65" s="78" t="s">
        <v>30</v>
      </c>
      <c r="X65" s="78" t="s">
        <v>31</v>
      </c>
      <c r="Y65" s="78" t="s">
        <v>30</v>
      </c>
      <c r="Z65" s="78" t="s">
        <v>31</v>
      </c>
      <c r="AA65" s="79"/>
      <c r="AB65" s="79"/>
      <c r="AC65" s="79"/>
      <c r="AD65" s="79"/>
      <c r="AE65" s="78" t="s">
        <v>30</v>
      </c>
      <c r="AF65" s="78" t="s">
        <v>31</v>
      </c>
      <c r="AG65" s="78" t="s">
        <v>30</v>
      </c>
      <c r="AH65" s="78" t="s">
        <v>31</v>
      </c>
      <c r="AI65" s="79"/>
      <c r="AJ65" s="79"/>
      <c r="AK65" s="79"/>
      <c r="AL65" s="79"/>
      <c r="AM65" s="78" t="s">
        <v>30</v>
      </c>
      <c r="AN65" s="78" t="s">
        <v>31</v>
      </c>
      <c r="AO65" s="78" t="s">
        <v>30</v>
      </c>
      <c r="AP65" s="78" t="s">
        <v>31</v>
      </c>
      <c r="AQ65" s="81"/>
      <c r="AR65" s="81"/>
      <c r="AS65" s="79"/>
      <c r="AT65" s="79"/>
      <c r="AU65" s="78" t="s">
        <v>30</v>
      </c>
      <c r="AV65" s="78" t="s">
        <v>31</v>
      </c>
      <c r="AW65" s="78" t="s">
        <v>30</v>
      </c>
      <c r="AX65" s="78" t="s">
        <v>31</v>
      </c>
      <c r="AY65" s="81"/>
      <c r="AZ65" s="81"/>
      <c r="BA65" s="79"/>
      <c r="BB65" s="79"/>
      <c r="BC65" s="78" t="s">
        <v>30</v>
      </c>
      <c r="BD65" s="78" t="s">
        <v>31</v>
      </c>
      <c r="BE65" s="78" t="s">
        <v>30</v>
      </c>
      <c r="BF65" s="78" t="s">
        <v>31</v>
      </c>
      <c r="BG65" s="81"/>
      <c r="BH65" s="81"/>
      <c r="BI65" s="79"/>
      <c r="BJ65" s="79"/>
      <c r="BK65" s="78" t="s">
        <v>30</v>
      </c>
      <c r="BL65" s="78" t="s">
        <v>31</v>
      </c>
      <c r="BM65" s="78" t="s">
        <v>30</v>
      </c>
      <c r="BN65" s="78" t="s">
        <v>31</v>
      </c>
      <c r="BO65" s="81"/>
      <c r="BP65" s="81"/>
      <c r="BQ65" s="79"/>
      <c r="BR65" s="79"/>
      <c r="BS65" s="78" t="s">
        <v>30</v>
      </c>
      <c r="BT65" s="78" t="s">
        <v>31</v>
      </c>
      <c r="BU65" s="78" t="s">
        <v>30</v>
      </c>
      <c r="BV65" s="78" t="s">
        <v>31</v>
      </c>
      <c r="BW65" s="81"/>
      <c r="BX65" s="81"/>
      <c r="BY65" s="79"/>
      <c r="BZ65" s="79"/>
      <c r="CA65" s="78" t="s">
        <v>30</v>
      </c>
      <c r="CB65" s="78" t="s">
        <v>31</v>
      </c>
      <c r="CC65" s="78" t="s">
        <v>30</v>
      </c>
      <c r="CD65" s="78" t="s">
        <v>31</v>
      </c>
      <c r="CE65" s="81"/>
      <c r="CF65" s="81"/>
      <c r="CG65" s="79"/>
      <c r="CH65" s="79"/>
      <c r="CI65" s="78" t="s">
        <v>30</v>
      </c>
      <c r="CJ65" s="78" t="s">
        <v>31</v>
      </c>
      <c r="CK65" s="78" t="s">
        <v>30</v>
      </c>
      <c r="CL65" s="78" t="s">
        <v>31</v>
      </c>
      <c r="CM65" s="81"/>
      <c r="CN65" s="81"/>
      <c r="CO65" s="79"/>
      <c r="CP65" s="79"/>
      <c r="CQ65" s="78" t="s">
        <v>30</v>
      </c>
      <c r="CR65" s="78" t="s">
        <v>31</v>
      </c>
      <c r="CS65" s="78" t="s">
        <v>30</v>
      </c>
      <c r="CT65" s="78" t="s">
        <v>31</v>
      </c>
      <c r="CU65" s="81"/>
      <c r="CV65" s="81"/>
      <c r="CW65" s="79"/>
      <c r="CX65" s="79"/>
      <c r="CY65" s="78" t="s">
        <v>30</v>
      </c>
      <c r="CZ65" s="78" t="s">
        <v>31</v>
      </c>
      <c r="DA65" s="78" t="s">
        <v>30</v>
      </c>
      <c r="DB65" s="78" t="s">
        <v>31</v>
      </c>
      <c r="DC65" s="81"/>
      <c r="DD65" s="81"/>
      <c r="DE65" s="79"/>
      <c r="DF65" s="79"/>
      <c r="DG65" s="78" t="s">
        <v>30</v>
      </c>
      <c r="DH65" s="78" t="s">
        <v>31</v>
      </c>
      <c r="DI65" s="78" t="s">
        <v>30</v>
      </c>
      <c r="DJ65" s="78" t="s">
        <v>31</v>
      </c>
      <c r="DK65" s="81"/>
      <c r="DL65" s="81"/>
      <c r="DM65" s="79"/>
      <c r="DN65" s="79"/>
      <c r="DO65" s="78" t="s">
        <v>30</v>
      </c>
      <c r="DP65" s="78" t="s">
        <v>31</v>
      </c>
      <c r="DQ65" s="78" t="s">
        <v>30</v>
      </c>
      <c r="DR65" s="78" t="s">
        <v>31</v>
      </c>
      <c r="DS65" s="81"/>
      <c r="DT65" s="81"/>
      <c r="DU65" s="79"/>
      <c r="DV65" s="79"/>
      <c r="DW65" s="78" t="s">
        <v>30</v>
      </c>
      <c r="DX65" s="78" t="s">
        <v>31</v>
      </c>
      <c r="DY65" s="78" t="s">
        <v>30</v>
      </c>
      <c r="DZ65" s="78" t="s">
        <v>31</v>
      </c>
      <c r="EA65" s="81"/>
      <c r="EB65" s="81"/>
      <c r="EC65" s="79"/>
      <c r="ED65" s="79"/>
      <c r="EE65" s="78" t="s">
        <v>30</v>
      </c>
      <c r="EF65" s="78" t="s">
        <v>31</v>
      </c>
      <c r="EG65" s="78" t="s">
        <v>30</v>
      </c>
      <c r="EH65" s="78" t="s">
        <v>31</v>
      </c>
      <c r="EI65" s="79"/>
      <c r="EJ65" s="79"/>
      <c r="EK65" s="79"/>
      <c r="EL65" s="79"/>
      <c r="EM65" s="78" t="s">
        <v>30</v>
      </c>
      <c r="EN65" s="78" t="s">
        <v>31</v>
      </c>
      <c r="EO65" s="78" t="s">
        <v>30</v>
      </c>
      <c r="EP65" s="78" t="s">
        <v>31</v>
      </c>
      <c r="EQ65" s="79"/>
      <c r="ER65" s="79"/>
      <c r="ES65" s="79"/>
      <c r="ET65" s="79"/>
      <c r="EU65" s="78" t="s">
        <v>30</v>
      </c>
      <c r="EV65" s="78" t="s">
        <v>31</v>
      </c>
      <c r="EW65" s="78" t="s">
        <v>30</v>
      </c>
      <c r="EX65" s="78" t="s">
        <v>31</v>
      </c>
    </row>
    <row r="66" spans="1:154" s="12" customFormat="1" ht="15.75" thickBot="1" x14ac:dyDescent="0.3">
      <c r="A66" s="9">
        <v>1</v>
      </c>
      <c r="B66" s="10">
        <v>2</v>
      </c>
      <c r="C66" s="11">
        <v>3</v>
      </c>
      <c r="D66" s="11">
        <v>4</v>
      </c>
      <c r="E66" s="11">
        <v>5</v>
      </c>
      <c r="F66" s="11">
        <v>6</v>
      </c>
      <c r="G66" s="11">
        <v>7</v>
      </c>
      <c r="H66" s="11">
        <v>8</v>
      </c>
      <c r="I66" s="11">
        <v>9</v>
      </c>
      <c r="J66" s="11">
        <v>10</v>
      </c>
      <c r="K66" s="11">
        <v>11</v>
      </c>
      <c r="L66" s="11">
        <v>12</v>
      </c>
      <c r="M66" s="11">
        <v>13</v>
      </c>
      <c r="N66" s="11">
        <v>14</v>
      </c>
      <c r="O66" s="11">
        <v>15</v>
      </c>
      <c r="P66" s="11">
        <v>16</v>
      </c>
      <c r="Q66" s="11">
        <v>17</v>
      </c>
      <c r="R66" s="11">
        <v>18</v>
      </c>
      <c r="S66" s="11">
        <v>19</v>
      </c>
      <c r="T66" s="11">
        <v>20</v>
      </c>
      <c r="U66" s="11">
        <v>21</v>
      </c>
      <c r="V66" s="11">
        <v>22</v>
      </c>
      <c r="W66" s="11">
        <v>23</v>
      </c>
      <c r="X66" s="11">
        <v>24</v>
      </c>
      <c r="Y66" s="11">
        <v>25</v>
      </c>
      <c r="Z66" s="11">
        <v>26</v>
      </c>
      <c r="AA66" s="11">
        <v>27</v>
      </c>
      <c r="AB66" s="11">
        <v>28</v>
      </c>
      <c r="AC66" s="11">
        <v>29</v>
      </c>
      <c r="AD66" s="11">
        <v>30</v>
      </c>
      <c r="AE66" s="11">
        <v>31</v>
      </c>
      <c r="AF66" s="11">
        <v>32</v>
      </c>
      <c r="AG66" s="11">
        <v>33</v>
      </c>
      <c r="AH66" s="11">
        <v>34</v>
      </c>
      <c r="AI66" s="11">
        <v>35</v>
      </c>
      <c r="AJ66" s="11">
        <v>36</v>
      </c>
      <c r="AK66" s="11">
        <v>37</v>
      </c>
      <c r="AL66" s="11">
        <v>38</v>
      </c>
      <c r="AM66" s="11">
        <v>39</v>
      </c>
      <c r="AN66" s="11">
        <v>40</v>
      </c>
      <c r="AO66" s="11">
        <v>41</v>
      </c>
      <c r="AP66" s="11">
        <v>42</v>
      </c>
      <c r="AQ66" s="11">
        <v>43</v>
      </c>
      <c r="AR66" s="11">
        <v>44</v>
      </c>
      <c r="AS66" s="11">
        <v>45</v>
      </c>
      <c r="AT66" s="11">
        <v>46</v>
      </c>
      <c r="AU66" s="11">
        <v>47</v>
      </c>
      <c r="AV66" s="11">
        <v>48</v>
      </c>
      <c r="AW66" s="11">
        <v>49</v>
      </c>
      <c r="AX66" s="11">
        <v>50</v>
      </c>
      <c r="AY66" s="11">
        <v>51</v>
      </c>
      <c r="AZ66" s="11">
        <v>52</v>
      </c>
      <c r="BA66" s="11">
        <v>53</v>
      </c>
      <c r="BB66" s="11">
        <v>54</v>
      </c>
      <c r="BC66" s="11">
        <v>55</v>
      </c>
      <c r="BD66" s="11">
        <v>56</v>
      </c>
      <c r="BE66" s="11">
        <v>57</v>
      </c>
      <c r="BF66" s="11">
        <v>58</v>
      </c>
      <c r="BG66" s="11">
        <v>59</v>
      </c>
      <c r="BH66" s="11">
        <v>60</v>
      </c>
      <c r="BI66" s="11">
        <v>61</v>
      </c>
      <c r="BJ66" s="11">
        <v>62</v>
      </c>
      <c r="BK66" s="11">
        <v>63</v>
      </c>
      <c r="BL66" s="11">
        <v>64</v>
      </c>
      <c r="BM66" s="11">
        <v>65</v>
      </c>
      <c r="BN66" s="11">
        <v>66</v>
      </c>
      <c r="BO66" s="11">
        <v>67</v>
      </c>
      <c r="BP66" s="11">
        <v>68</v>
      </c>
      <c r="BQ66" s="11">
        <v>69</v>
      </c>
      <c r="BR66" s="11">
        <v>70</v>
      </c>
      <c r="BS66" s="11">
        <v>71</v>
      </c>
      <c r="BT66" s="11">
        <v>72</v>
      </c>
      <c r="BU66" s="11">
        <v>73</v>
      </c>
      <c r="BV66" s="11">
        <v>74</v>
      </c>
      <c r="BW66" s="11">
        <v>75</v>
      </c>
      <c r="BX66" s="11">
        <v>76</v>
      </c>
      <c r="BY66" s="11">
        <v>77</v>
      </c>
      <c r="BZ66" s="11">
        <v>78</v>
      </c>
      <c r="CA66" s="11">
        <v>79</v>
      </c>
      <c r="CB66" s="11">
        <v>80</v>
      </c>
      <c r="CC66" s="11">
        <v>81</v>
      </c>
      <c r="CD66" s="11">
        <v>82</v>
      </c>
      <c r="CE66" s="11">
        <v>83</v>
      </c>
      <c r="CF66" s="11">
        <v>84</v>
      </c>
      <c r="CG66" s="11">
        <v>85</v>
      </c>
      <c r="CH66" s="11">
        <v>86</v>
      </c>
      <c r="CI66" s="11">
        <v>87</v>
      </c>
      <c r="CJ66" s="11">
        <v>88</v>
      </c>
      <c r="CK66" s="11">
        <v>89</v>
      </c>
      <c r="CL66" s="11">
        <v>90</v>
      </c>
      <c r="CM66" s="11">
        <v>91</v>
      </c>
      <c r="CN66" s="11">
        <v>92</v>
      </c>
      <c r="CO66" s="11">
        <v>93</v>
      </c>
      <c r="CP66" s="11">
        <v>94</v>
      </c>
      <c r="CQ66" s="11">
        <v>95</v>
      </c>
      <c r="CR66" s="11">
        <v>96</v>
      </c>
      <c r="CS66" s="11">
        <v>97</v>
      </c>
      <c r="CT66" s="11">
        <v>98</v>
      </c>
      <c r="CU66" s="11">
        <v>99</v>
      </c>
      <c r="CV66" s="11">
        <v>100</v>
      </c>
      <c r="CW66" s="11">
        <v>101</v>
      </c>
      <c r="CX66" s="11">
        <v>102</v>
      </c>
      <c r="CY66" s="11">
        <v>103</v>
      </c>
      <c r="CZ66" s="11">
        <v>104</v>
      </c>
      <c r="DA66" s="11">
        <v>105</v>
      </c>
      <c r="DB66" s="11">
        <v>106</v>
      </c>
      <c r="DC66" s="11">
        <v>107</v>
      </c>
      <c r="DD66" s="11">
        <v>108</v>
      </c>
      <c r="DE66" s="11">
        <v>109</v>
      </c>
      <c r="DF66" s="11">
        <v>110</v>
      </c>
      <c r="DG66" s="11">
        <v>111</v>
      </c>
      <c r="DH66" s="11">
        <v>112</v>
      </c>
      <c r="DI66" s="11">
        <v>113</v>
      </c>
      <c r="DJ66" s="11">
        <v>114</v>
      </c>
      <c r="DK66" s="11">
        <v>115</v>
      </c>
      <c r="DL66" s="11">
        <v>116</v>
      </c>
      <c r="DM66" s="11">
        <v>117</v>
      </c>
      <c r="DN66" s="11">
        <v>118</v>
      </c>
      <c r="DO66" s="11">
        <v>119</v>
      </c>
      <c r="DP66" s="11">
        <v>120</v>
      </c>
      <c r="DQ66" s="11">
        <v>121</v>
      </c>
      <c r="DR66" s="11">
        <v>122</v>
      </c>
      <c r="DS66" s="11">
        <v>123</v>
      </c>
      <c r="DT66" s="11">
        <v>124</v>
      </c>
      <c r="DU66" s="11">
        <v>125</v>
      </c>
      <c r="DV66" s="11">
        <v>126</v>
      </c>
      <c r="DW66" s="11">
        <v>127</v>
      </c>
      <c r="DX66" s="11">
        <v>128</v>
      </c>
      <c r="DY66" s="11">
        <v>129</v>
      </c>
      <c r="DZ66" s="11">
        <v>130</v>
      </c>
      <c r="EA66" s="11">
        <v>131</v>
      </c>
      <c r="EB66" s="11">
        <v>132</v>
      </c>
      <c r="EC66" s="11">
        <v>133</v>
      </c>
      <c r="ED66" s="11">
        <v>134</v>
      </c>
      <c r="EE66" s="11">
        <v>135</v>
      </c>
      <c r="EF66" s="11">
        <v>136</v>
      </c>
      <c r="EG66" s="11">
        <v>137</v>
      </c>
      <c r="EH66" s="11">
        <v>138</v>
      </c>
      <c r="EI66" s="11">
        <v>139</v>
      </c>
      <c r="EJ66" s="11">
        <v>140</v>
      </c>
      <c r="EK66" s="11">
        <v>141</v>
      </c>
      <c r="EL66" s="11">
        <v>142</v>
      </c>
      <c r="EM66" s="11">
        <v>143</v>
      </c>
      <c r="EN66" s="11">
        <v>144</v>
      </c>
      <c r="EO66" s="11">
        <v>145</v>
      </c>
      <c r="EP66" s="11">
        <v>146</v>
      </c>
      <c r="EQ66" s="11">
        <v>147</v>
      </c>
      <c r="ER66" s="11">
        <v>148</v>
      </c>
      <c r="ES66" s="11">
        <v>149</v>
      </c>
      <c r="ET66" s="11">
        <v>150</v>
      </c>
      <c r="EU66" s="11">
        <v>151</v>
      </c>
      <c r="EV66" s="11">
        <v>152</v>
      </c>
      <c r="EW66" s="11">
        <v>153</v>
      </c>
      <c r="EX66" s="11">
        <v>154</v>
      </c>
    </row>
    <row r="67" spans="1:154" ht="18" x14ac:dyDescent="0.25">
      <c r="A67" s="13">
        <v>1</v>
      </c>
      <c r="B67" s="13" t="s">
        <v>67</v>
      </c>
      <c r="C67" s="15">
        <f t="shared" ref="C67:J72" si="11">K67+S67+AA67+AI67+AQ67+AY67+BG67+BO67+BW67+CE67+CM67+CU67+DC67+DK67+DS67+EA67+EI67+EQ67</f>
        <v>58</v>
      </c>
      <c r="D67" s="15">
        <f t="shared" si="11"/>
        <v>149140.10999999999</v>
      </c>
      <c r="E67" s="15">
        <f t="shared" si="11"/>
        <v>58</v>
      </c>
      <c r="F67" s="15">
        <f t="shared" si="11"/>
        <v>149140.10999999999</v>
      </c>
      <c r="G67" s="15">
        <f t="shared" si="11"/>
        <v>58</v>
      </c>
      <c r="H67" s="15">
        <f t="shared" si="11"/>
        <v>149140.16</v>
      </c>
      <c r="I67" s="15">
        <f t="shared" si="11"/>
        <v>0</v>
      </c>
      <c r="J67" s="15">
        <f t="shared" si="11"/>
        <v>0</v>
      </c>
      <c r="K67" s="15">
        <v>7</v>
      </c>
      <c r="L67" s="15">
        <v>16471</v>
      </c>
      <c r="M67" s="15">
        <v>7</v>
      </c>
      <c r="N67" s="15">
        <v>16471</v>
      </c>
      <c r="O67" s="15">
        <v>7</v>
      </c>
      <c r="P67" s="15">
        <v>16471</v>
      </c>
      <c r="Q67" s="15"/>
      <c r="R67" s="15"/>
      <c r="S67" s="15">
        <v>27</v>
      </c>
      <c r="T67" s="15">
        <v>63780.36</v>
      </c>
      <c r="U67" s="15">
        <v>27</v>
      </c>
      <c r="V67" s="15">
        <v>63780.36</v>
      </c>
      <c r="W67" s="15">
        <v>27</v>
      </c>
      <c r="X67" s="15">
        <v>63780.36</v>
      </c>
      <c r="Y67" s="15"/>
      <c r="Z67" s="15"/>
      <c r="AA67" s="15">
        <v>13</v>
      </c>
      <c r="AB67" s="15">
        <v>19892.75</v>
      </c>
      <c r="AC67" s="15">
        <v>13</v>
      </c>
      <c r="AD67" s="15">
        <v>19892.75</v>
      </c>
      <c r="AE67" s="15">
        <v>13</v>
      </c>
      <c r="AF67" s="15">
        <v>19892.8</v>
      </c>
      <c r="AG67" s="15"/>
      <c r="AH67" s="15"/>
      <c r="AI67" s="15"/>
      <c r="AJ67" s="15"/>
      <c r="AK67" s="15"/>
      <c r="AL67" s="15"/>
      <c r="AM67" s="16"/>
      <c r="AN67" s="16"/>
      <c r="AO67" s="16"/>
      <c r="AP67" s="16"/>
      <c r="AQ67" s="16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>
        <v>5</v>
      </c>
      <c r="BP67" s="17">
        <v>32746</v>
      </c>
      <c r="BQ67" s="17">
        <v>5</v>
      </c>
      <c r="BR67" s="17">
        <v>32746</v>
      </c>
      <c r="BS67" s="17">
        <v>5</v>
      </c>
      <c r="BT67" s="17">
        <v>32746</v>
      </c>
      <c r="BU67" s="17"/>
      <c r="BV67" s="17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>
        <v>4</v>
      </c>
      <c r="DT67" s="15">
        <v>3630</v>
      </c>
      <c r="DU67" s="15">
        <v>4</v>
      </c>
      <c r="DV67" s="15">
        <v>3630</v>
      </c>
      <c r="DW67" s="15">
        <v>4</v>
      </c>
      <c r="DX67" s="15">
        <v>3630</v>
      </c>
      <c r="DY67" s="15"/>
      <c r="DZ67" s="15"/>
      <c r="EA67" s="15">
        <v>2</v>
      </c>
      <c r="EB67" s="15">
        <v>12620</v>
      </c>
      <c r="EC67" s="15">
        <v>2</v>
      </c>
      <c r="ED67" s="15">
        <v>12620</v>
      </c>
      <c r="EE67" s="15">
        <v>2</v>
      </c>
      <c r="EF67" s="15">
        <v>12620</v>
      </c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55"/>
      <c r="ES67" s="15"/>
      <c r="ET67" s="55"/>
      <c r="EU67" s="55"/>
      <c r="EV67" s="55"/>
      <c r="EW67" s="55"/>
      <c r="EX67" s="55"/>
    </row>
    <row r="68" spans="1:154" ht="18" x14ac:dyDescent="0.25">
      <c r="A68" s="18">
        <v>2</v>
      </c>
      <c r="B68" s="41" t="s">
        <v>68</v>
      </c>
      <c r="C68" s="20">
        <f t="shared" si="11"/>
        <v>57</v>
      </c>
      <c r="D68" s="20">
        <f t="shared" si="11"/>
        <v>65740.100000000006</v>
      </c>
      <c r="E68" s="20">
        <f t="shared" si="11"/>
        <v>57</v>
      </c>
      <c r="F68" s="20">
        <f t="shared" si="11"/>
        <v>65740.100000000006</v>
      </c>
      <c r="G68" s="20">
        <f t="shared" si="11"/>
        <v>57</v>
      </c>
      <c r="H68" s="20">
        <f t="shared" si="11"/>
        <v>65740.100000000006</v>
      </c>
      <c r="I68" s="20">
        <f t="shared" si="11"/>
        <v>0</v>
      </c>
      <c r="J68" s="20">
        <f t="shared" si="11"/>
        <v>0</v>
      </c>
      <c r="K68" s="21">
        <v>4</v>
      </c>
      <c r="L68" s="21">
        <v>10410</v>
      </c>
      <c r="M68" s="21">
        <v>4</v>
      </c>
      <c r="N68" s="21">
        <v>10410</v>
      </c>
      <c r="O68" s="21">
        <v>4</v>
      </c>
      <c r="P68" s="21">
        <v>10410</v>
      </c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>
        <v>26</v>
      </c>
      <c r="AB68" s="21">
        <v>23819.75</v>
      </c>
      <c r="AC68" s="21">
        <v>26</v>
      </c>
      <c r="AD68" s="21">
        <v>23819.75</v>
      </c>
      <c r="AE68" s="21">
        <v>26</v>
      </c>
      <c r="AF68" s="21">
        <v>23819.75</v>
      </c>
      <c r="AG68" s="21"/>
      <c r="AH68" s="21"/>
      <c r="AI68" s="21">
        <v>3</v>
      </c>
      <c r="AJ68" s="21">
        <v>2655</v>
      </c>
      <c r="AK68" s="21">
        <v>3</v>
      </c>
      <c r="AL68" s="21">
        <v>2655</v>
      </c>
      <c r="AM68" s="21">
        <v>3</v>
      </c>
      <c r="AN68" s="21">
        <v>2655</v>
      </c>
      <c r="AO68" s="21"/>
      <c r="AP68" s="21"/>
      <c r="AQ68" s="21">
        <v>3</v>
      </c>
      <c r="AR68" s="21">
        <v>1500</v>
      </c>
      <c r="AS68" s="21">
        <v>3</v>
      </c>
      <c r="AT68" s="21">
        <v>1500</v>
      </c>
      <c r="AU68" s="21">
        <v>3</v>
      </c>
      <c r="AV68" s="21">
        <v>1500</v>
      </c>
      <c r="AW68" s="21"/>
      <c r="AX68" s="21"/>
      <c r="AY68" s="21">
        <v>1</v>
      </c>
      <c r="AZ68" s="21">
        <v>700</v>
      </c>
      <c r="BA68" s="21">
        <v>1</v>
      </c>
      <c r="BB68" s="21">
        <v>700</v>
      </c>
      <c r="BC68" s="21">
        <v>1</v>
      </c>
      <c r="BD68" s="21">
        <v>700</v>
      </c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2"/>
      <c r="BQ68" s="21"/>
      <c r="BR68" s="21"/>
      <c r="BS68" s="21"/>
      <c r="BT68" s="21"/>
      <c r="BU68" s="21"/>
      <c r="BV68" s="21"/>
      <c r="BW68" s="21"/>
      <c r="BX68" s="21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56"/>
      <c r="DD68" s="56"/>
      <c r="DE68" s="56"/>
      <c r="DF68" s="56"/>
      <c r="DG68" s="56"/>
      <c r="DH68" s="56"/>
      <c r="DI68" s="56"/>
      <c r="DJ68" s="56"/>
      <c r="DK68" s="46"/>
      <c r="DL68" s="46"/>
      <c r="DM68" s="47"/>
      <c r="DN68" s="25"/>
      <c r="DO68" s="25"/>
      <c r="DP68" s="25"/>
      <c r="DQ68" s="25"/>
      <c r="DR68" s="25"/>
      <c r="DS68" s="26">
        <v>13</v>
      </c>
      <c r="DT68" s="26">
        <v>16806</v>
      </c>
      <c r="DU68" s="26">
        <v>13</v>
      </c>
      <c r="DV68" s="26">
        <v>16806</v>
      </c>
      <c r="DW68" s="26">
        <v>13</v>
      </c>
      <c r="DX68" s="26">
        <v>16806</v>
      </c>
      <c r="DY68" s="26"/>
      <c r="DZ68" s="26"/>
      <c r="EA68" s="25">
        <v>7</v>
      </c>
      <c r="EB68" s="25">
        <v>9849.35</v>
      </c>
      <c r="EC68" s="25">
        <v>7</v>
      </c>
      <c r="ED68" s="25">
        <v>9849.35</v>
      </c>
      <c r="EE68" s="25">
        <v>7</v>
      </c>
      <c r="EF68" s="25">
        <v>9849.35</v>
      </c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7"/>
      <c r="EW68" s="27"/>
      <c r="EX68" s="27"/>
    </row>
    <row r="69" spans="1:154" ht="18" x14ac:dyDescent="0.25">
      <c r="A69" s="18">
        <v>3</v>
      </c>
      <c r="B69" s="41" t="s">
        <v>69</v>
      </c>
      <c r="C69" s="20">
        <f t="shared" si="11"/>
        <v>97</v>
      </c>
      <c r="D69" s="20">
        <f t="shared" si="11"/>
        <v>84651</v>
      </c>
      <c r="E69" s="20">
        <f t="shared" si="11"/>
        <v>96</v>
      </c>
      <c r="F69" s="20">
        <f t="shared" si="11"/>
        <v>84176</v>
      </c>
      <c r="G69" s="20">
        <f t="shared" si="11"/>
        <v>96</v>
      </c>
      <c r="H69" s="20">
        <f t="shared" si="11"/>
        <v>84176</v>
      </c>
      <c r="I69" s="20">
        <f t="shared" si="11"/>
        <v>0</v>
      </c>
      <c r="J69" s="20">
        <f t="shared" si="11"/>
        <v>0</v>
      </c>
      <c r="K69" s="21">
        <v>18</v>
      </c>
      <c r="L69" s="21">
        <v>24999</v>
      </c>
      <c r="M69" s="21">
        <v>18</v>
      </c>
      <c r="N69" s="21">
        <v>24999</v>
      </c>
      <c r="O69" s="21">
        <v>18</v>
      </c>
      <c r="P69" s="21">
        <v>24999</v>
      </c>
      <c r="Q69" s="21">
        <v>0</v>
      </c>
      <c r="R69" s="21">
        <v>0</v>
      </c>
      <c r="S69" s="21">
        <v>3</v>
      </c>
      <c r="T69" s="21">
        <v>5080</v>
      </c>
      <c r="U69" s="21">
        <v>3</v>
      </c>
      <c r="V69" s="21">
        <v>5080</v>
      </c>
      <c r="W69" s="21">
        <v>3</v>
      </c>
      <c r="X69" s="21">
        <v>5080</v>
      </c>
      <c r="Y69" s="21">
        <v>0</v>
      </c>
      <c r="Z69" s="21">
        <v>0</v>
      </c>
      <c r="AA69" s="21">
        <v>53</v>
      </c>
      <c r="AB69" s="21">
        <v>42460</v>
      </c>
      <c r="AC69" s="21">
        <v>53</v>
      </c>
      <c r="AD69" s="21">
        <v>42460</v>
      </c>
      <c r="AE69" s="21">
        <v>53</v>
      </c>
      <c r="AF69" s="21">
        <v>42460</v>
      </c>
      <c r="AG69" s="21">
        <v>0</v>
      </c>
      <c r="AH69" s="21">
        <v>0</v>
      </c>
      <c r="AI69" s="21">
        <v>0</v>
      </c>
      <c r="AJ69" s="21">
        <v>0</v>
      </c>
      <c r="AK69" s="21">
        <v>0</v>
      </c>
      <c r="AL69" s="21">
        <v>0</v>
      </c>
      <c r="AM69" s="21">
        <v>0</v>
      </c>
      <c r="AN69" s="21">
        <v>0</v>
      </c>
      <c r="AO69" s="21">
        <v>0</v>
      </c>
      <c r="AP69" s="21">
        <v>0</v>
      </c>
      <c r="AQ69" s="21">
        <v>0</v>
      </c>
      <c r="AR69" s="21">
        <v>0</v>
      </c>
      <c r="AS69" s="21">
        <v>0</v>
      </c>
      <c r="AT69" s="21">
        <v>0</v>
      </c>
      <c r="AU69" s="21">
        <v>0</v>
      </c>
      <c r="AV69" s="21">
        <v>0</v>
      </c>
      <c r="AW69" s="21">
        <v>0</v>
      </c>
      <c r="AX69" s="21">
        <v>0</v>
      </c>
      <c r="AY69" s="21">
        <v>0</v>
      </c>
      <c r="AZ69" s="21">
        <v>0</v>
      </c>
      <c r="BA69" s="21">
        <v>0</v>
      </c>
      <c r="BB69" s="21">
        <v>0</v>
      </c>
      <c r="BC69" s="21">
        <v>0</v>
      </c>
      <c r="BD69" s="21">
        <v>0</v>
      </c>
      <c r="BE69" s="21">
        <v>0</v>
      </c>
      <c r="BF69" s="21">
        <v>0</v>
      </c>
      <c r="BG69" s="21">
        <v>1</v>
      </c>
      <c r="BH69" s="21">
        <v>500</v>
      </c>
      <c r="BI69" s="21">
        <v>1</v>
      </c>
      <c r="BJ69" s="21">
        <v>500</v>
      </c>
      <c r="BK69" s="21">
        <v>1</v>
      </c>
      <c r="BL69" s="21">
        <v>500</v>
      </c>
      <c r="BM69" s="21">
        <v>0</v>
      </c>
      <c r="BN69" s="21">
        <v>0</v>
      </c>
      <c r="BO69" s="21">
        <v>2</v>
      </c>
      <c r="BP69" s="22">
        <v>650</v>
      </c>
      <c r="BQ69" s="21">
        <v>2</v>
      </c>
      <c r="BR69" s="21">
        <v>650</v>
      </c>
      <c r="BS69" s="21">
        <v>2</v>
      </c>
      <c r="BT69" s="21">
        <v>650</v>
      </c>
      <c r="BU69" s="21">
        <v>0</v>
      </c>
      <c r="BV69" s="21">
        <v>0</v>
      </c>
      <c r="BW69" s="21">
        <v>0</v>
      </c>
      <c r="BX69" s="21">
        <v>0</v>
      </c>
      <c r="BY69" s="25">
        <v>0</v>
      </c>
      <c r="BZ69" s="25">
        <v>0</v>
      </c>
      <c r="CA69" s="25">
        <v>0</v>
      </c>
      <c r="CB69" s="25">
        <v>0</v>
      </c>
      <c r="CC69" s="25">
        <v>0</v>
      </c>
      <c r="CD69" s="25">
        <v>0</v>
      </c>
      <c r="CE69" s="25">
        <v>0</v>
      </c>
      <c r="CF69" s="25">
        <v>0</v>
      </c>
      <c r="CG69" s="25">
        <v>0</v>
      </c>
      <c r="CH69" s="25">
        <v>0</v>
      </c>
      <c r="CI69" s="25">
        <v>0</v>
      </c>
      <c r="CJ69" s="25">
        <v>0</v>
      </c>
      <c r="CK69" s="25">
        <v>0</v>
      </c>
      <c r="CL69" s="25">
        <v>0</v>
      </c>
      <c r="CM69" s="25">
        <v>0</v>
      </c>
      <c r="CN69" s="25">
        <v>0</v>
      </c>
      <c r="CO69" s="25">
        <v>0</v>
      </c>
      <c r="CP69" s="25">
        <v>0</v>
      </c>
      <c r="CQ69" s="25">
        <v>0</v>
      </c>
      <c r="CR69" s="25">
        <v>0</v>
      </c>
      <c r="CS69" s="25">
        <v>0</v>
      </c>
      <c r="CT69" s="25">
        <v>0</v>
      </c>
      <c r="CU69" s="25">
        <v>0</v>
      </c>
      <c r="CV69" s="25">
        <v>0</v>
      </c>
      <c r="CW69" s="25">
        <v>0</v>
      </c>
      <c r="CX69" s="25">
        <v>0</v>
      </c>
      <c r="CY69" s="25">
        <v>0</v>
      </c>
      <c r="CZ69" s="25">
        <v>0</v>
      </c>
      <c r="DA69" s="25">
        <v>0</v>
      </c>
      <c r="DB69" s="25">
        <v>0</v>
      </c>
      <c r="DC69" s="25">
        <v>0</v>
      </c>
      <c r="DD69" s="25">
        <v>0</v>
      </c>
      <c r="DE69" s="25">
        <v>0</v>
      </c>
      <c r="DF69" s="25">
        <v>0</v>
      </c>
      <c r="DG69" s="25">
        <v>0</v>
      </c>
      <c r="DH69" s="25">
        <v>0</v>
      </c>
      <c r="DI69" s="25">
        <v>0</v>
      </c>
      <c r="DJ69" s="25">
        <v>0</v>
      </c>
      <c r="DK69" s="25">
        <v>0</v>
      </c>
      <c r="DL69" s="25">
        <v>0</v>
      </c>
      <c r="DM69" s="25">
        <v>0</v>
      </c>
      <c r="DN69" s="25">
        <v>0</v>
      </c>
      <c r="DO69" s="25">
        <v>0</v>
      </c>
      <c r="DP69" s="25">
        <v>0</v>
      </c>
      <c r="DQ69" s="25">
        <v>0</v>
      </c>
      <c r="DR69" s="25">
        <v>0</v>
      </c>
      <c r="DS69" s="25">
        <v>0</v>
      </c>
      <c r="DT69" s="25">
        <v>0</v>
      </c>
      <c r="DU69" s="25">
        <v>0</v>
      </c>
      <c r="DV69" s="25">
        <v>0</v>
      </c>
      <c r="DW69" s="25">
        <v>0</v>
      </c>
      <c r="DX69" s="25">
        <v>0</v>
      </c>
      <c r="DY69" s="25">
        <v>0</v>
      </c>
      <c r="DZ69" s="25">
        <v>0</v>
      </c>
      <c r="EA69" s="25">
        <v>20</v>
      </c>
      <c r="EB69" s="25">
        <v>10962</v>
      </c>
      <c r="EC69" s="25">
        <v>19</v>
      </c>
      <c r="ED69" s="25">
        <v>10487</v>
      </c>
      <c r="EE69" s="25">
        <v>19</v>
      </c>
      <c r="EF69" s="25">
        <v>10487</v>
      </c>
      <c r="EG69" s="25">
        <v>0</v>
      </c>
      <c r="EH69" s="25">
        <v>0</v>
      </c>
      <c r="EI69" s="25">
        <v>0</v>
      </c>
      <c r="EJ69" s="25">
        <v>0</v>
      </c>
      <c r="EK69" s="25">
        <v>0</v>
      </c>
      <c r="EL69" s="25">
        <v>0</v>
      </c>
      <c r="EM69" s="25">
        <v>0</v>
      </c>
      <c r="EN69" s="25">
        <v>0</v>
      </c>
      <c r="EO69" s="25">
        <v>0</v>
      </c>
      <c r="EP69" s="25">
        <v>0</v>
      </c>
      <c r="EQ69" s="25">
        <v>0</v>
      </c>
      <c r="ER69" s="25">
        <v>0</v>
      </c>
      <c r="ES69" s="25">
        <v>0</v>
      </c>
      <c r="ET69" s="25">
        <v>0</v>
      </c>
      <c r="EU69" s="25">
        <v>0</v>
      </c>
      <c r="EV69" s="27">
        <v>0</v>
      </c>
      <c r="EW69" s="27">
        <v>0</v>
      </c>
      <c r="EX69" s="27">
        <v>0</v>
      </c>
    </row>
    <row r="70" spans="1:154" ht="18" x14ac:dyDescent="0.25">
      <c r="A70" s="18">
        <v>4</v>
      </c>
      <c r="B70" s="41" t="s">
        <v>70</v>
      </c>
      <c r="C70" s="20">
        <f t="shared" si="11"/>
        <v>210</v>
      </c>
      <c r="D70" s="20">
        <f t="shared" si="11"/>
        <v>691995</v>
      </c>
      <c r="E70" s="20">
        <f t="shared" si="11"/>
        <v>209</v>
      </c>
      <c r="F70" s="20">
        <f t="shared" si="11"/>
        <v>691494.15</v>
      </c>
      <c r="G70" s="20">
        <f t="shared" si="11"/>
        <v>205</v>
      </c>
      <c r="H70" s="20">
        <f t="shared" si="11"/>
        <v>647707</v>
      </c>
      <c r="I70" s="20">
        <f t="shared" si="11"/>
        <v>4</v>
      </c>
      <c r="J70" s="20">
        <f t="shared" si="11"/>
        <v>42788</v>
      </c>
      <c r="K70" s="21">
        <v>43</v>
      </c>
      <c r="L70" s="21">
        <v>240687</v>
      </c>
      <c r="M70" s="21">
        <v>43</v>
      </c>
      <c r="N70" s="21">
        <v>240687</v>
      </c>
      <c r="O70" s="21">
        <v>43</v>
      </c>
      <c r="P70" s="21">
        <v>240687</v>
      </c>
      <c r="Q70" s="21">
        <v>0</v>
      </c>
      <c r="R70" s="21">
        <v>0</v>
      </c>
      <c r="S70" s="21">
        <v>58</v>
      </c>
      <c r="T70" s="21">
        <v>229362</v>
      </c>
      <c r="U70" s="21">
        <v>57</v>
      </c>
      <c r="V70" s="21">
        <v>229362.15</v>
      </c>
      <c r="W70" s="21">
        <v>53</v>
      </c>
      <c r="X70" s="21">
        <v>185574</v>
      </c>
      <c r="Y70" s="21">
        <v>4</v>
      </c>
      <c r="Z70" s="21">
        <v>42788</v>
      </c>
      <c r="AA70" s="21">
        <v>69</v>
      </c>
      <c r="AB70" s="21">
        <v>150460</v>
      </c>
      <c r="AC70" s="21">
        <v>69</v>
      </c>
      <c r="AD70" s="21">
        <v>150460</v>
      </c>
      <c r="AE70" s="21">
        <v>69</v>
      </c>
      <c r="AF70" s="21">
        <v>150460</v>
      </c>
      <c r="AG70" s="21">
        <v>0</v>
      </c>
      <c r="AH70" s="21">
        <v>0</v>
      </c>
      <c r="AI70" s="21">
        <v>3</v>
      </c>
      <c r="AJ70" s="21">
        <v>7226</v>
      </c>
      <c r="AK70" s="21">
        <v>3</v>
      </c>
      <c r="AL70" s="21">
        <v>7226</v>
      </c>
      <c r="AM70" s="21">
        <v>3</v>
      </c>
      <c r="AN70" s="21">
        <v>7226</v>
      </c>
      <c r="AO70" s="21">
        <v>0</v>
      </c>
      <c r="AP70" s="21">
        <v>0</v>
      </c>
      <c r="AQ70" s="21">
        <v>0</v>
      </c>
      <c r="AR70" s="21">
        <v>0</v>
      </c>
      <c r="AS70" s="21">
        <v>0</v>
      </c>
      <c r="AT70" s="21">
        <v>0</v>
      </c>
      <c r="AU70" s="21">
        <v>0</v>
      </c>
      <c r="AV70" s="21">
        <v>0</v>
      </c>
      <c r="AW70" s="21">
        <v>0</v>
      </c>
      <c r="AX70" s="21">
        <v>0</v>
      </c>
      <c r="AY70" s="21">
        <v>0</v>
      </c>
      <c r="AZ70" s="21">
        <v>0</v>
      </c>
      <c r="BA70" s="21">
        <v>0</v>
      </c>
      <c r="BB70" s="21">
        <v>0</v>
      </c>
      <c r="BC70" s="21">
        <v>0</v>
      </c>
      <c r="BD70" s="21">
        <v>0</v>
      </c>
      <c r="BE70" s="21">
        <v>0</v>
      </c>
      <c r="BF70" s="21">
        <v>0</v>
      </c>
      <c r="BG70" s="21">
        <v>8</v>
      </c>
      <c r="BH70" s="21">
        <v>30551</v>
      </c>
      <c r="BI70" s="21">
        <v>8</v>
      </c>
      <c r="BJ70" s="21">
        <v>30551</v>
      </c>
      <c r="BK70" s="21">
        <v>8</v>
      </c>
      <c r="BL70" s="21">
        <v>30551</v>
      </c>
      <c r="BM70" s="21">
        <v>0</v>
      </c>
      <c r="BN70" s="21">
        <v>0</v>
      </c>
      <c r="BO70" s="21">
        <v>2</v>
      </c>
      <c r="BP70" s="22">
        <v>9439</v>
      </c>
      <c r="BQ70" s="21">
        <v>2</v>
      </c>
      <c r="BR70" s="21">
        <v>9438</v>
      </c>
      <c r="BS70" s="21">
        <v>2</v>
      </c>
      <c r="BT70" s="21">
        <v>9439</v>
      </c>
      <c r="BU70" s="21">
        <v>0</v>
      </c>
      <c r="BV70" s="21">
        <v>0</v>
      </c>
      <c r="BW70" s="21">
        <v>0</v>
      </c>
      <c r="BX70" s="21">
        <v>0</v>
      </c>
      <c r="BY70" s="25">
        <v>0</v>
      </c>
      <c r="BZ70" s="25">
        <v>0</v>
      </c>
      <c r="CA70" s="25">
        <v>0</v>
      </c>
      <c r="CB70" s="25">
        <v>0</v>
      </c>
      <c r="CC70" s="25">
        <v>0</v>
      </c>
      <c r="CD70" s="25">
        <v>0</v>
      </c>
      <c r="CE70" s="25">
        <v>0</v>
      </c>
      <c r="CF70" s="25">
        <v>0</v>
      </c>
      <c r="CG70" s="25">
        <v>0</v>
      </c>
      <c r="CH70" s="25">
        <v>0</v>
      </c>
      <c r="CI70" s="25">
        <v>0</v>
      </c>
      <c r="CJ70" s="25">
        <v>0</v>
      </c>
      <c r="CK70" s="25">
        <v>0</v>
      </c>
      <c r="CL70" s="25">
        <v>0</v>
      </c>
      <c r="CM70" s="25">
        <v>0</v>
      </c>
      <c r="CN70" s="25">
        <v>0</v>
      </c>
      <c r="CO70" s="25">
        <v>0</v>
      </c>
      <c r="CP70" s="25">
        <v>0</v>
      </c>
      <c r="CQ70" s="25">
        <v>0</v>
      </c>
      <c r="CR70" s="25">
        <v>0</v>
      </c>
      <c r="CS70" s="25">
        <v>0</v>
      </c>
      <c r="CT70" s="25">
        <v>0</v>
      </c>
      <c r="CU70" s="25">
        <v>0</v>
      </c>
      <c r="CV70" s="25">
        <v>0</v>
      </c>
      <c r="CW70" s="25">
        <v>0</v>
      </c>
      <c r="CX70" s="25">
        <v>0</v>
      </c>
      <c r="CY70" s="25">
        <v>0</v>
      </c>
      <c r="CZ70" s="25">
        <v>0</v>
      </c>
      <c r="DA70" s="25">
        <v>0</v>
      </c>
      <c r="DB70" s="25">
        <v>0</v>
      </c>
      <c r="DC70" s="25">
        <v>0</v>
      </c>
      <c r="DD70" s="25">
        <v>0</v>
      </c>
      <c r="DE70" s="25">
        <v>0</v>
      </c>
      <c r="DF70" s="25">
        <v>0</v>
      </c>
      <c r="DG70" s="25">
        <v>0</v>
      </c>
      <c r="DH70" s="25">
        <v>0</v>
      </c>
      <c r="DI70" s="25">
        <v>0</v>
      </c>
      <c r="DJ70" s="25">
        <v>0</v>
      </c>
      <c r="DK70" s="25">
        <v>0</v>
      </c>
      <c r="DL70" s="25">
        <v>0</v>
      </c>
      <c r="DM70" s="25">
        <v>0</v>
      </c>
      <c r="DN70" s="25">
        <v>0</v>
      </c>
      <c r="DO70" s="25">
        <v>0</v>
      </c>
      <c r="DP70" s="25">
        <v>0</v>
      </c>
      <c r="DQ70" s="25">
        <v>0</v>
      </c>
      <c r="DR70" s="25">
        <v>0</v>
      </c>
      <c r="DS70" s="26">
        <v>8</v>
      </c>
      <c r="DT70" s="26">
        <v>12630</v>
      </c>
      <c r="DU70" s="26">
        <v>8</v>
      </c>
      <c r="DV70" s="26">
        <v>12630</v>
      </c>
      <c r="DW70" s="26">
        <v>8</v>
      </c>
      <c r="DX70" s="26">
        <v>12630</v>
      </c>
      <c r="DY70" s="26">
        <v>0</v>
      </c>
      <c r="DZ70" s="26">
        <v>0</v>
      </c>
      <c r="EA70" s="25">
        <v>19</v>
      </c>
      <c r="EB70" s="25">
        <v>11640</v>
      </c>
      <c r="EC70" s="25">
        <v>19</v>
      </c>
      <c r="ED70" s="25">
        <v>11140</v>
      </c>
      <c r="EE70" s="25">
        <v>19</v>
      </c>
      <c r="EF70" s="25">
        <v>11140</v>
      </c>
      <c r="EG70" s="25">
        <v>0</v>
      </c>
      <c r="EH70" s="25">
        <v>0</v>
      </c>
      <c r="EI70" s="25">
        <v>0</v>
      </c>
      <c r="EJ70" s="25">
        <v>0</v>
      </c>
      <c r="EK70" s="25">
        <v>0</v>
      </c>
      <c r="EL70" s="25">
        <v>0</v>
      </c>
      <c r="EM70" s="25">
        <v>0</v>
      </c>
      <c r="EN70" s="25">
        <v>0</v>
      </c>
      <c r="EO70" s="25">
        <v>0</v>
      </c>
      <c r="EP70" s="25">
        <v>0</v>
      </c>
      <c r="EQ70" s="25">
        <v>0</v>
      </c>
      <c r="ER70" s="25">
        <v>0</v>
      </c>
      <c r="ES70" s="25">
        <v>0</v>
      </c>
      <c r="ET70" s="25">
        <v>0</v>
      </c>
      <c r="EU70" s="25">
        <v>0</v>
      </c>
      <c r="EV70" s="27">
        <v>0</v>
      </c>
      <c r="EW70" s="27">
        <v>0</v>
      </c>
      <c r="EX70" s="27">
        <v>0</v>
      </c>
    </row>
    <row r="71" spans="1:154" ht="18" x14ac:dyDescent="0.25">
      <c r="A71" s="18">
        <v>5</v>
      </c>
      <c r="B71" s="41" t="s">
        <v>71</v>
      </c>
      <c r="C71" s="20">
        <f t="shared" si="11"/>
        <v>55</v>
      </c>
      <c r="D71" s="20">
        <f t="shared" si="11"/>
        <v>57274.38</v>
      </c>
      <c r="E71" s="20">
        <f t="shared" si="11"/>
        <v>54</v>
      </c>
      <c r="F71" s="20">
        <f t="shared" si="11"/>
        <v>57214.38</v>
      </c>
      <c r="G71" s="20">
        <f t="shared" si="11"/>
        <v>54</v>
      </c>
      <c r="H71" s="20">
        <f t="shared" si="11"/>
        <v>57214.38</v>
      </c>
      <c r="I71" s="20">
        <f t="shared" si="11"/>
        <v>0</v>
      </c>
      <c r="J71" s="20">
        <f t="shared" si="11"/>
        <v>0</v>
      </c>
      <c r="K71" s="31">
        <v>12</v>
      </c>
      <c r="L71" s="31">
        <v>17234.099999999999</v>
      </c>
      <c r="M71" s="31">
        <v>12</v>
      </c>
      <c r="N71" s="31">
        <v>17234.099999999999</v>
      </c>
      <c r="O71" s="31">
        <v>12</v>
      </c>
      <c r="P71" s="31">
        <v>17234.099999999999</v>
      </c>
      <c r="Q71" s="31">
        <v>0</v>
      </c>
      <c r="R71" s="31">
        <v>0</v>
      </c>
      <c r="S71" s="31">
        <v>1</v>
      </c>
      <c r="T71" s="31">
        <v>1000</v>
      </c>
      <c r="U71" s="31">
        <v>1</v>
      </c>
      <c r="V71" s="31">
        <v>1000</v>
      </c>
      <c r="W71" s="31">
        <v>1</v>
      </c>
      <c r="X71" s="31">
        <v>1000</v>
      </c>
      <c r="Y71" s="31">
        <v>0</v>
      </c>
      <c r="Z71" s="31">
        <v>0</v>
      </c>
      <c r="AA71" s="31">
        <v>23</v>
      </c>
      <c r="AB71" s="31">
        <v>17218.28</v>
      </c>
      <c r="AC71" s="31">
        <v>23</v>
      </c>
      <c r="AD71" s="31">
        <v>17218.28</v>
      </c>
      <c r="AE71" s="31">
        <v>23</v>
      </c>
      <c r="AF71" s="31">
        <v>17218.28</v>
      </c>
      <c r="AG71" s="31">
        <v>0</v>
      </c>
      <c r="AH71" s="31">
        <v>0</v>
      </c>
      <c r="AI71" s="31">
        <v>1</v>
      </c>
      <c r="AJ71" s="31">
        <v>700</v>
      </c>
      <c r="AK71" s="31">
        <v>1</v>
      </c>
      <c r="AL71" s="31">
        <v>700</v>
      </c>
      <c r="AM71" s="31">
        <v>1</v>
      </c>
      <c r="AN71" s="31">
        <v>700</v>
      </c>
      <c r="AO71" s="31">
        <v>0</v>
      </c>
      <c r="AP71" s="31">
        <v>0</v>
      </c>
      <c r="AQ71" s="31">
        <v>1</v>
      </c>
      <c r="AR71" s="31">
        <v>3500</v>
      </c>
      <c r="AS71" s="31">
        <v>1</v>
      </c>
      <c r="AT71" s="31">
        <v>3500</v>
      </c>
      <c r="AU71" s="31">
        <v>1</v>
      </c>
      <c r="AV71" s="31">
        <v>3500</v>
      </c>
      <c r="AW71" s="31">
        <v>0</v>
      </c>
      <c r="AX71" s="31">
        <v>0</v>
      </c>
      <c r="AY71" s="31">
        <v>0</v>
      </c>
      <c r="AZ71" s="31">
        <v>0</v>
      </c>
      <c r="BA71" s="31">
        <v>0</v>
      </c>
      <c r="BB71" s="31">
        <v>0</v>
      </c>
      <c r="BC71" s="31">
        <v>0</v>
      </c>
      <c r="BD71" s="31">
        <v>0</v>
      </c>
      <c r="BE71" s="31">
        <v>0</v>
      </c>
      <c r="BF71" s="31">
        <v>0</v>
      </c>
      <c r="BG71" s="31">
        <v>1</v>
      </c>
      <c r="BH71" s="31">
        <v>2500</v>
      </c>
      <c r="BI71" s="31">
        <v>1</v>
      </c>
      <c r="BJ71" s="31">
        <v>2500</v>
      </c>
      <c r="BK71" s="31">
        <v>1</v>
      </c>
      <c r="BL71" s="31">
        <v>2500</v>
      </c>
      <c r="BM71" s="31">
        <v>0</v>
      </c>
      <c r="BN71" s="31">
        <v>0</v>
      </c>
      <c r="BO71" s="31">
        <v>1</v>
      </c>
      <c r="BP71" s="31">
        <v>300</v>
      </c>
      <c r="BQ71" s="31">
        <v>1</v>
      </c>
      <c r="BR71" s="31">
        <v>300</v>
      </c>
      <c r="BS71" s="31">
        <v>1</v>
      </c>
      <c r="BT71" s="31">
        <v>300</v>
      </c>
      <c r="BU71" s="31">
        <v>0</v>
      </c>
      <c r="BV71" s="31">
        <v>0</v>
      </c>
      <c r="BW71" s="31">
        <v>0</v>
      </c>
      <c r="BX71" s="31">
        <v>0</v>
      </c>
      <c r="BY71" s="31">
        <v>0</v>
      </c>
      <c r="BZ71" s="31">
        <v>0</v>
      </c>
      <c r="CA71" s="31">
        <v>0</v>
      </c>
      <c r="CB71" s="31">
        <v>0</v>
      </c>
      <c r="CC71" s="31">
        <v>0</v>
      </c>
      <c r="CD71" s="31">
        <v>0</v>
      </c>
      <c r="CE71" s="33">
        <v>0</v>
      </c>
      <c r="CF71" s="33">
        <v>0</v>
      </c>
      <c r="CG71" s="33">
        <v>0</v>
      </c>
      <c r="CH71" s="33">
        <v>0</v>
      </c>
      <c r="CI71" s="33">
        <v>0</v>
      </c>
      <c r="CJ71" s="33">
        <v>0</v>
      </c>
      <c r="CK71" s="33">
        <v>0</v>
      </c>
      <c r="CL71" s="33">
        <v>0</v>
      </c>
      <c r="CM71" s="33">
        <v>0</v>
      </c>
      <c r="CN71" s="33">
        <v>0</v>
      </c>
      <c r="CO71" s="33">
        <v>0</v>
      </c>
      <c r="CP71" s="33">
        <v>0</v>
      </c>
      <c r="CQ71" s="33">
        <v>0</v>
      </c>
      <c r="CR71" s="33">
        <v>0</v>
      </c>
      <c r="CS71" s="33">
        <v>0</v>
      </c>
      <c r="CT71" s="33">
        <v>0</v>
      </c>
      <c r="CU71" s="33">
        <v>0</v>
      </c>
      <c r="CV71" s="33">
        <v>0</v>
      </c>
      <c r="CW71" s="33">
        <v>0</v>
      </c>
      <c r="CX71" s="33">
        <v>0</v>
      </c>
      <c r="CY71" s="33">
        <v>0</v>
      </c>
      <c r="CZ71" s="33">
        <v>0</v>
      </c>
      <c r="DA71" s="33">
        <v>0</v>
      </c>
      <c r="DB71" s="33">
        <v>0</v>
      </c>
      <c r="DC71" s="33">
        <v>0</v>
      </c>
      <c r="DD71" s="33">
        <v>0</v>
      </c>
      <c r="DE71" s="33">
        <v>0</v>
      </c>
      <c r="DF71" s="33">
        <v>0</v>
      </c>
      <c r="DG71" s="33">
        <v>0</v>
      </c>
      <c r="DH71" s="33">
        <v>0</v>
      </c>
      <c r="DI71" s="33">
        <v>0</v>
      </c>
      <c r="DJ71" s="33">
        <v>0</v>
      </c>
      <c r="DK71" s="33">
        <v>0</v>
      </c>
      <c r="DL71" s="33">
        <v>0</v>
      </c>
      <c r="DM71" s="33">
        <v>0</v>
      </c>
      <c r="DN71" s="33">
        <v>0</v>
      </c>
      <c r="DO71" s="33">
        <v>0</v>
      </c>
      <c r="DP71" s="33">
        <v>0</v>
      </c>
      <c r="DQ71" s="33">
        <v>0</v>
      </c>
      <c r="DR71" s="33">
        <v>0</v>
      </c>
      <c r="DS71" s="31">
        <v>4</v>
      </c>
      <c r="DT71" s="31">
        <v>9600</v>
      </c>
      <c r="DU71" s="31">
        <v>4</v>
      </c>
      <c r="DV71" s="31">
        <v>9600</v>
      </c>
      <c r="DW71" s="31">
        <v>4</v>
      </c>
      <c r="DX71" s="31">
        <v>9600</v>
      </c>
      <c r="DY71" s="31">
        <v>0</v>
      </c>
      <c r="DZ71" s="31">
        <v>0</v>
      </c>
      <c r="EA71" s="31">
        <v>11</v>
      </c>
      <c r="EB71" s="31">
        <v>5222</v>
      </c>
      <c r="EC71" s="31">
        <v>10</v>
      </c>
      <c r="ED71" s="31">
        <v>5162</v>
      </c>
      <c r="EE71" s="31">
        <v>10</v>
      </c>
      <c r="EF71" s="31">
        <v>5162</v>
      </c>
      <c r="EG71" s="31">
        <v>0</v>
      </c>
      <c r="EH71" s="31">
        <v>0</v>
      </c>
      <c r="EI71" s="33">
        <v>0</v>
      </c>
      <c r="EJ71" s="33">
        <v>0</v>
      </c>
      <c r="EK71" s="33">
        <v>0</v>
      </c>
      <c r="EL71" s="33">
        <v>0</v>
      </c>
      <c r="EM71" s="33">
        <v>0</v>
      </c>
      <c r="EN71" s="33">
        <v>0</v>
      </c>
      <c r="EO71" s="33">
        <v>0</v>
      </c>
      <c r="EP71" s="33">
        <v>0</v>
      </c>
      <c r="EQ71" s="31">
        <v>0</v>
      </c>
      <c r="ER71" s="31">
        <v>0</v>
      </c>
      <c r="ES71" s="31">
        <v>0</v>
      </c>
      <c r="ET71" s="31">
        <v>0</v>
      </c>
      <c r="EU71" s="31">
        <v>0</v>
      </c>
      <c r="EV71" s="27">
        <v>0</v>
      </c>
      <c r="EW71" s="27">
        <v>0</v>
      </c>
      <c r="EX71" s="27">
        <v>0</v>
      </c>
    </row>
    <row r="72" spans="1:154" ht="18" x14ac:dyDescent="0.25">
      <c r="A72" s="18">
        <v>6</v>
      </c>
      <c r="B72" s="41" t="s">
        <v>72</v>
      </c>
      <c r="C72" s="20">
        <f t="shared" si="11"/>
        <v>483</v>
      </c>
      <c r="D72" s="20">
        <f t="shared" si="11"/>
        <v>1163893.04</v>
      </c>
      <c r="E72" s="20">
        <f t="shared" si="11"/>
        <v>483</v>
      </c>
      <c r="F72" s="20">
        <f t="shared" si="11"/>
        <v>1163893.04</v>
      </c>
      <c r="G72" s="20">
        <f t="shared" si="11"/>
        <v>483</v>
      </c>
      <c r="H72" s="20">
        <f t="shared" si="11"/>
        <v>1163893.04</v>
      </c>
      <c r="I72" s="20">
        <f t="shared" si="11"/>
        <v>0</v>
      </c>
      <c r="J72" s="20">
        <f t="shared" si="11"/>
        <v>0</v>
      </c>
      <c r="K72" s="21">
        <v>33</v>
      </c>
      <c r="L72" s="21">
        <v>95760.56</v>
      </c>
      <c r="M72" s="21">
        <v>33</v>
      </c>
      <c r="N72" s="21">
        <v>95760.56</v>
      </c>
      <c r="O72" s="21">
        <v>33</v>
      </c>
      <c r="P72" s="21">
        <v>95760.56</v>
      </c>
      <c r="Q72" s="21">
        <v>0</v>
      </c>
      <c r="R72" s="21">
        <v>0</v>
      </c>
      <c r="S72" s="21">
        <v>12</v>
      </c>
      <c r="T72" s="21">
        <v>34198.04</v>
      </c>
      <c r="U72" s="21">
        <v>12</v>
      </c>
      <c r="V72" s="21">
        <v>34198.04</v>
      </c>
      <c r="W72" s="21">
        <v>12</v>
      </c>
      <c r="X72" s="21">
        <v>34198.04</v>
      </c>
      <c r="Y72" s="21">
        <v>0</v>
      </c>
      <c r="Z72" s="21">
        <v>0</v>
      </c>
      <c r="AA72" s="21">
        <v>102</v>
      </c>
      <c r="AB72" s="21">
        <v>172212.98</v>
      </c>
      <c r="AC72" s="21">
        <v>102</v>
      </c>
      <c r="AD72" s="21">
        <v>172212.98</v>
      </c>
      <c r="AE72" s="21">
        <v>102</v>
      </c>
      <c r="AF72" s="21">
        <v>172212.98</v>
      </c>
      <c r="AG72" s="21">
        <v>0</v>
      </c>
      <c r="AH72" s="21">
        <v>0</v>
      </c>
      <c r="AI72" s="21">
        <v>101</v>
      </c>
      <c r="AJ72" s="21">
        <v>171464.98</v>
      </c>
      <c r="AK72" s="21">
        <v>101</v>
      </c>
      <c r="AL72" s="21">
        <v>171464.98</v>
      </c>
      <c r="AM72" s="21">
        <v>101</v>
      </c>
      <c r="AN72" s="21">
        <v>171464.98</v>
      </c>
      <c r="AO72" s="21">
        <v>0</v>
      </c>
      <c r="AP72" s="21">
        <v>0</v>
      </c>
      <c r="AQ72" s="21">
        <v>0</v>
      </c>
      <c r="AR72" s="21">
        <v>0</v>
      </c>
      <c r="AS72" s="21">
        <v>0</v>
      </c>
      <c r="AT72" s="21">
        <v>0</v>
      </c>
      <c r="AU72" s="21">
        <v>0</v>
      </c>
      <c r="AV72" s="21">
        <v>0</v>
      </c>
      <c r="AW72" s="21">
        <v>0</v>
      </c>
      <c r="AX72" s="21">
        <v>0</v>
      </c>
      <c r="AY72" s="21">
        <v>0</v>
      </c>
      <c r="AZ72" s="21">
        <v>0</v>
      </c>
      <c r="BA72" s="21">
        <v>0</v>
      </c>
      <c r="BB72" s="21">
        <v>0</v>
      </c>
      <c r="BC72" s="21">
        <v>0</v>
      </c>
      <c r="BD72" s="21">
        <v>0</v>
      </c>
      <c r="BE72" s="21">
        <v>0</v>
      </c>
      <c r="BF72" s="21">
        <v>0</v>
      </c>
      <c r="BG72" s="21">
        <v>97</v>
      </c>
      <c r="BH72" s="21">
        <v>519196.75</v>
      </c>
      <c r="BI72" s="21">
        <v>97</v>
      </c>
      <c r="BJ72" s="21">
        <v>519196.75</v>
      </c>
      <c r="BK72" s="21">
        <v>97</v>
      </c>
      <c r="BL72" s="21">
        <v>519196.75</v>
      </c>
      <c r="BM72" s="21">
        <v>0</v>
      </c>
      <c r="BN72" s="21">
        <v>0</v>
      </c>
      <c r="BO72" s="21">
        <v>33</v>
      </c>
      <c r="BP72" s="22">
        <v>84115.45</v>
      </c>
      <c r="BQ72" s="21">
        <v>33</v>
      </c>
      <c r="BR72" s="21">
        <v>84115.45</v>
      </c>
      <c r="BS72" s="21">
        <v>33</v>
      </c>
      <c r="BT72" s="21">
        <v>84115.45</v>
      </c>
      <c r="BU72" s="21">
        <v>0</v>
      </c>
      <c r="BV72" s="21">
        <v>0</v>
      </c>
      <c r="BW72" s="21">
        <v>1</v>
      </c>
      <c r="BX72" s="21">
        <v>3500</v>
      </c>
      <c r="BY72" s="25">
        <v>1</v>
      </c>
      <c r="BZ72" s="25">
        <v>3500</v>
      </c>
      <c r="CA72" s="25">
        <v>1</v>
      </c>
      <c r="CB72" s="25">
        <v>3500</v>
      </c>
      <c r="CC72" s="25">
        <v>0</v>
      </c>
      <c r="CD72" s="25">
        <v>0</v>
      </c>
      <c r="CE72" s="25">
        <v>0</v>
      </c>
      <c r="CF72" s="25">
        <v>0</v>
      </c>
      <c r="CG72" s="25">
        <v>0</v>
      </c>
      <c r="CH72" s="25">
        <v>0</v>
      </c>
      <c r="CI72" s="25">
        <v>0</v>
      </c>
      <c r="CJ72" s="25">
        <v>0</v>
      </c>
      <c r="CK72" s="25">
        <v>0</v>
      </c>
      <c r="CL72" s="25">
        <v>0</v>
      </c>
      <c r="CM72" s="25">
        <v>0</v>
      </c>
      <c r="CN72" s="25">
        <v>0</v>
      </c>
      <c r="CO72" s="25">
        <v>0</v>
      </c>
      <c r="CP72" s="25">
        <v>0</v>
      </c>
      <c r="CQ72" s="25">
        <v>0</v>
      </c>
      <c r="CR72" s="25">
        <v>0</v>
      </c>
      <c r="CS72" s="25">
        <v>0</v>
      </c>
      <c r="CT72" s="25">
        <v>0</v>
      </c>
      <c r="CU72" s="25">
        <v>0</v>
      </c>
      <c r="CV72" s="25">
        <v>0</v>
      </c>
      <c r="CW72" s="25">
        <v>0</v>
      </c>
      <c r="CX72" s="25">
        <v>0</v>
      </c>
      <c r="CY72" s="25">
        <v>0</v>
      </c>
      <c r="CZ72" s="25">
        <v>0</v>
      </c>
      <c r="DA72" s="25">
        <v>0</v>
      </c>
      <c r="DB72" s="25">
        <v>0</v>
      </c>
      <c r="DC72" s="25">
        <v>0</v>
      </c>
      <c r="DD72" s="25">
        <v>0</v>
      </c>
      <c r="DE72" s="25">
        <v>0</v>
      </c>
      <c r="DF72" s="25">
        <v>0</v>
      </c>
      <c r="DG72" s="25">
        <v>0</v>
      </c>
      <c r="DH72" s="25">
        <v>0</v>
      </c>
      <c r="DI72" s="25">
        <v>0</v>
      </c>
      <c r="DJ72" s="25">
        <v>0</v>
      </c>
      <c r="DK72" s="25">
        <v>0</v>
      </c>
      <c r="DL72" s="25">
        <v>0</v>
      </c>
      <c r="DM72" s="25">
        <v>0</v>
      </c>
      <c r="DN72" s="25">
        <v>0</v>
      </c>
      <c r="DO72" s="25">
        <v>0</v>
      </c>
      <c r="DP72" s="25">
        <v>0</v>
      </c>
      <c r="DQ72" s="25">
        <v>0</v>
      </c>
      <c r="DR72" s="25">
        <v>0</v>
      </c>
      <c r="DS72" s="26">
        <v>28</v>
      </c>
      <c r="DT72" s="26">
        <v>32670</v>
      </c>
      <c r="DU72" s="26">
        <v>28</v>
      </c>
      <c r="DV72" s="26">
        <v>32670</v>
      </c>
      <c r="DW72" s="26">
        <v>28</v>
      </c>
      <c r="DX72" s="26">
        <v>32670</v>
      </c>
      <c r="DY72" s="26">
        <v>0</v>
      </c>
      <c r="DZ72" s="26">
        <v>0</v>
      </c>
      <c r="EA72" s="25">
        <v>76</v>
      </c>
      <c r="EB72" s="25">
        <v>50774.28</v>
      </c>
      <c r="EC72" s="25">
        <v>76</v>
      </c>
      <c r="ED72" s="25">
        <v>50774.28</v>
      </c>
      <c r="EE72" s="25">
        <v>76</v>
      </c>
      <c r="EF72" s="25">
        <v>50774.28</v>
      </c>
      <c r="EG72" s="25">
        <v>0</v>
      </c>
      <c r="EH72" s="25">
        <v>0</v>
      </c>
      <c r="EI72" s="25">
        <v>0</v>
      </c>
      <c r="EJ72" s="25">
        <v>0</v>
      </c>
      <c r="EK72" s="25">
        <v>0</v>
      </c>
      <c r="EL72" s="25">
        <v>0</v>
      </c>
      <c r="EM72" s="25">
        <v>0</v>
      </c>
      <c r="EN72" s="25">
        <v>0</v>
      </c>
      <c r="EO72" s="25">
        <v>0</v>
      </c>
      <c r="EP72" s="25">
        <v>0</v>
      </c>
      <c r="EQ72" s="25">
        <v>0</v>
      </c>
      <c r="ER72" s="25">
        <v>0</v>
      </c>
      <c r="ES72" s="25">
        <v>0</v>
      </c>
      <c r="ET72" s="25">
        <v>0</v>
      </c>
      <c r="EU72" s="25">
        <v>0</v>
      </c>
      <c r="EV72" s="27">
        <v>0</v>
      </c>
      <c r="EW72" s="27">
        <v>0</v>
      </c>
      <c r="EX72" s="27">
        <v>0</v>
      </c>
    </row>
    <row r="73" spans="1:154" ht="18" x14ac:dyDescent="0.25">
      <c r="A73" s="35"/>
      <c r="B73" s="35" t="s">
        <v>43</v>
      </c>
      <c r="C73" s="36">
        <f>C72+C71+C70+C69+C68+C67</f>
        <v>960</v>
      </c>
      <c r="D73" s="36">
        <f t="shared" ref="D73:BO73" si="12">D72+D71+D70+D69+D68+D67</f>
        <v>2212693.63</v>
      </c>
      <c r="E73" s="36">
        <f t="shared" si="12"/>
        <v>957</v>
      </c>
      <c r="F73" s="36">
        <f t="shared" si="12"/>
        <v>2211657.7799999998</v>
      </c>
      <c r="G73" s="36">
        <f t="shared" si="12"/>
        <v>953</v>
      </c>
      <c r="H73" s="36">
        <f t="shared" si="12"/>
        <v>2167870.6800000002</v>
      </c>
      <c r="I73" s="36">
        <f t="shared" si="12"/>
        <v>4</v>
      </c>
      <c r="J73" s="36">
        <f t="shared" si="12"/>
        <v>42788</v>
      </c>
      <c r="K73" s="36">
        <f t="shared" si="12"/>
        <v>117</v>
      </c>
      <c r="L73" s="36">
        <f t="shared" si="12"/>
        <v>405561.66000000003</v>
      </c>
      <c r="M73" s="36">
        <f t="shared" si="12"/>
        <v>117</v>
      </c>
      <c r="N73" s="36">
        <f t="shared" si="12"/>
        <v>405561.66000000003</v>
      </c>
      <c r="O73" s="36">
        <f t="shared" si="12"/>
        <v>117</v>
      </c>
      <c r="P73" s="36">
        <f t="shared" si="12"/>
        <v>405561.66000000003</v>
      </c>
      <c r="Q73" s="36">
        <f t="shared" si="12"/>
        <v>0</v>
      </c>
      <c r="R73" s="36">
        <f t="shared" si="12"/>
        <v>0</v>
      </c>
      <c r="S73" s="36">
        <f t="shared" si="12"/>
        <v>101</v>
      </c>
      <c r="T73" s="36">
        <f t="shared" si="12"/>
        <v>333420.39999999997</v>
      </c>
      <c r="U73" s="36">
        <f t="shared" si="12"/>
        <v>100</v>
      </c>
      <c r="V73" s="36">
        <f t="shared" si="12"/>
        <v>333420.55</v>
      </c>
      <c r="W73" s="36">
        <f t="shared" si="12"/>
        <v>96</v>
      </c>
      <c r="X73" s="36">
        <f t="shared" si="12"/>
        <v>289632.40000000002</v>
      </c>
      <c r="Y73" s="36">
        <f t="shared" si="12"/>
        <v>4</v>
      </c>
      <c r="Z73" s="36">
        <f t="shared" si="12"/>
        <v>42788</v>
      </c>
      <c r="AA73" s="36">
        <f t="shared" si="12"/>
        <v>286</v>
      </c>
      <c r="AB73" s="36">
        <f t="shared" si="12"/>
        <v>426063.76</v>
      </c>
      <c r="AC73" s="36">
        <f t="shared" si="12"/>
        <v>286</v>
      </c>
      <c r="AD73" s="36">
        <f t="shared" si="12"/>
        <v>426063.76</v>
      </c>
      <c r="AE73" s="36">
        <f t="shared" si="12"/>
        <v>286</v>
      </c>
      <c r="AF73" s="36">
        <f t="shared" si="12"/>
        <v>426063.81</v>
      </c>
      <c r="AG73" s="36">
        <f t="shared" si="12"/>
        <v>0</v>
      </c>
      <c r="AH73" s="36">
        <f t="shared" si="12"/>
        <v>0</v>
      </c>
      <c r="AI73" s="36">
        <f t="shared" si="12"/>
        <v>108</v>
      </c>
      <c r="AJ73" s="36">
        <f t="shared" si="12"/>
        <v>182045.98</v>
      </c>
      <c r="AK73" s="36">
        <f t="shared" si="12"/>
        <v>108</v>
      </c>
      <c r="AL73" s="36">
        <f t="shared" si="12"/>
        <v>182045.98</v>
      </c>
      <c r="AM73" s="36">
        <f t="shared" si="12"/>
        <v>108</v>
      </c>
      <c r="AN73" s="36">
        <f t="shared" si="12"/>
        <v>182045.98</v>
      </c>
      <c r="AO73" s="36">
        <f t="shared" si="12"/>
        <v>0</v>
      </c>
      <c r="AP73" s="36">
        <f t="shared" si="12"/>
        <v>0</v>
      </c>
      <c r="AQ73" s="36">
        <f t="shared" si="12"/>
        <v>4</v>
      </c>
      <c r="AR73" s="36">
        <f t="shared" si="12"/>
        <v>5000</v>
      </c>
      <c r="AS73" s="36">
        <f t="shared" si="12"/>
        <v>4</v>
      </c>
      <c r="AT73" s="36">
        <f t="shared" si="12"/>
        <v>5000</v>
      </c>
      <c r="AU73" s="36">
        <f t="shared" si="12"/>
        <v>4</v>
      </c>
      <c r="AV73" s="36">
        <f t="shared" si="12"/>
        <v>5000</v>
      </c>
      <c r="AW73" s="36">
        <f t="shared" si="12"/>
        <v>0</v>
      </c>
      <c r="AX73" s="36">
        <f t="shared" si="12"/>
        <v>0</v>
      </c>
      <c r="AY73" s="36">
        <f t="shared" si="12"/>
        <v>1</v>
      </c>
      <c r="AZ73" s="36">
        <f t="shared" si="12"/>
        <v>700</v>
      </c>
      <c r="BA73" s="36">
        <f t="shared" si="12"/>
        <v>1</v>
      </c>
      <c r="BB73" s="36">
        <f t="shared" si="12"/>
        <v>700</v>
      </c>
      <c r="BC73" s="36">
        <f t="shared" si="12"/>
        <v>1</v>
      </c>
      <c r="BD73" s="36">
        <f t="shared" si="12"/>
        <v>700</v>
      </c>
      <c r="BE73" s="36">
        <f t="shared" si="12"/>
        <v>0</v>
      </c>
      <c r="BF73" s="36">
        <f t="shared" si="12"/>
        <v>0</v>
      </c>
      <c r="BG73" s="36">
        <f t="shared" si="12"/>
        <v>107</v>
      </c>
      <c r="BH73" s="36">
        <f t="shared" si="12"/>
        <v>552747.75</v>
      </c>
      <c r="BI73" s="36">
        <f t="shared" si="12"/>
        <v>107</v>
      </c>
      <c r="BJ73" s="36">
        <f t="shared" si="12"/>
        <v>552747.75</v>
      </c>
      <c r="BK73" s="36">
        <f t="shared" si="12"/>
        <v>107</v>
      </c>
      <c r="BL73" s="36">
        <f t="shared" si="12"/>
        <v>552747.75</v>
      </c>
      <c r="BM73" s="36">
        <f t="shared" si="12"/>
        <v>0</v>
      </c>
      <c r="BN73" s="36">
        <f t="shared" si="12"/>
        <v>0</v>
      </c>
      <c r="BO73" s="36">
        <f t="shared" si="12"/>
        <v>43</v>
      </c>
      <c r="BP73" s="36">
        <f t="shared" ref="BP73:EX73" si="13">BP72+BP71+BP70+BP69+BP68+BP67</f>
        <v>127250.45</v>
      </c>
      <c r="BQ73" s="36">
        <f t="shared" si="13"/>
        <v>43</v>
      </c>
      <c r="BR73" s="36">
        <f t="shared" si="13"/>
        <v>127249.45</v>
      </c>
      <c r="BS73" s="36">
        <f t="shared" si="13"/>
        <v>43</v>
      </c>
      <c r="BT73" s="36">
        <f t="shared" si="13"/>
        <v>127250.45</v>
      </c>
      <c r="BU73" s="36">
        <f t="shared" si="13"/>
        <v>0</v>
      </c>
      <c r="BV73" s="36">
        <f t="shared" si="13"/>
        <v>0</v>
      </c>
      <c r="BW73" s="36">
        <f t="shared" si="13"/>
        <v>1</v>
      </c>
      <c r="BX73" s="36">
        <f t="shared" si="13"/>
        <v>3500</v>
      </c>
      <c r="BY73" s="36">
        <f t="shared" si="13"/>
        <v>1</v>
      </c>
      <c r="BZ73" s="36">
        <f t="shared" si="13"/>
        <v>3500</v>
      </c>
      <c r="CA73" s="36">
        <f t="shared" si="13"/>
        <v>1</v>
      </c>
      <c r="CB73" s="36">
        <f t="shared" si="13"/>
        <v>3500</v>
      </c>
      <c r="CC73" s="36">
        <f t="shared" si="13"/>
        <v>0</v>
      </c>
      <c r="CD73" s="36">
        <f t="shared" si="13"/>
        <v>0</v>
      </c>
      <c r="CE73" s="36">
        <f t="shared" si="13"/>
        <v>0</v>
      </c>
      <c r="CF73" s="36">
        <f t="shared" si="13"/>
        <v>0</v>
      </c>
      <c r="CG73" s="36">
        <f t="shared" si="13"/>
        <v>0</v>
      </c>
      <c r="CH73" s="36">
        <f t="shared" si="13"/>
        <v>0</v>
      </c>
      <c r="CI73" s="36">
        <f t="shared" si="13"/>
        <v>0</v>
      </c>
      <c r="CJ73" s="36">
        <f t="shared" si="13"/>
        <v>0</v>
      </c>
      <c r="CK73" s="36">
        <f t="shared" si="13"/>
        <v>0</v>
      </c>
      <c r="CL73" s="36">
        <f t="shared" si="13"/>
        <v>0</v>
      </c>
      <c r="CM73" s="36">
        <f t="shared" si="13"/>
        <v>0</v>
      </c>
      <c r="CN73" s="36">
        <f t="shared" si="13"/>
        <v>0</v>
      </c>
      <c r="CO73" s="36">
        <f t="shared" si="13"/>
        <v>0</v>
      </c>
      <c r="CP73" s="36">
        <f t="shared" si="13"/>
        <v>0</v>
      </c>
      <c r="CQ73" s="36">
        <f t="shared" si="13"/>
        <v>0</v>
      </c>
      <c r="CR73" s="36">
        <f t="shared" si="13"/>
        <v>0</v>
      </c>
      <c r="CS73" s="36">
        <f t="shared" si="13"/>
        <v>0</v>
      </c>
      <c r="CT73" s="36">
        <f t="shared" si="13"/>
        <v>0</v>
      </c>
      <c r="CU73" s="36">
        <f t="shared" si="13"/>
        <v>0</v>
      </c>
      <c r="CV73" s="36">
        <f t="shared" si="13"/>
        <v>0</v>
      </c>
      <c r="CW73" s="36">
        <f t="shared" si="13"/>
        <v>0</v>
      </c>
      <c r="CX73" s="36">
        <f t="shared" si="13"/>
        <v>0</v>
      </c>
      <c r="CY73" s="36">
        <f t="shared" si="13"/>
        <v>0</v>
      </c>
      <c r="CZ73" s="36">
        <f t="shared" si="13"/>
        <v>0</v>
      </c>
      <c r="DA73" s="36">
        <f t="shared" si="13"/>
        <v>0</v>
      </c>
      <c r="DB73" s="36">
        <f t="shared" si="13"/>
        <v>0</v>
      </c>
      <c r="DC73" s="36">
        <f t="shared" si="13"/>
        <v>0</v>
      </c>
      <c r="DD73" s="36">
        <f t="shared" si="13"/>
        <v>0</v>
      </c>
      <c r="DE73" s="36">
        <f t="shared" si="13"/>
        <v>0</v>
      </c>
      <c r="DF73" s="36">
        <f t="shared" si="13"/>
        <v>0</v>
      </c>
      <c r="DG73" s="36">
        <f t="shared" si="13"/>
        <v>0</v>
      </c>
      <c r="DH73" s="36">
        <f t="shared" si="13"/>
        <v>0</v>
      </c>
      <c r="DI73" s="36">
        <f t="shared" si="13"/>
        <v>0</v>
      </c>
      <c r="DJ73" s="36">
        <f t="shared" si="13"/>
        <v>0</v>
      </c>
      <c r="DK73" s="36">
        <f t="shared" si="13"/>
        <v>0</v>
      </c>
      <c r="DL73" s="36">
        <f t="shared" si="13"/>
        <v>0</v>
      </c>
      <c r="DM73" s="36">
        <f t="shared" si="13"/>
        <v>0</v>
      </c>
      <c r="DN73" s="36">
        <f t="shared" si="13"/>
        <v>0</v>
      </c>
      <c r="DO73" s="36">
        <f t="shared" si="13"/>
        <v>0</v>
      </c>
      <c r="DP73" s="36">
        <f t="shared" si="13"/>
        <v>0</v>
      </c>
      <c r="DQ73" s="36">
        <f t="shared" si="13"/>
        <v>0</v>
      </c>
      <c r="DR73" s="36">
        <f t="shared" si="13"/>
        <v>0</v>
      </c>
      <c r="DS73" s="36">
        <f t="shared" si="13"/>
        <v>57</v>
      </c>
      <c r="DT73" s="36">
        <f t="shared" si="13"/>
        <v>75336</v>
      </c>
      <c r="DU73" s="36">
        <f t="shared" si="13"/>
        <v>57</v>
      </c>
      <c r="DV73" s="36">
        <f t="shared" si="13"/>
        <v>75336</v>
      </c>
      <c r="DW73" s="36">
        <f t="shared" si="13"/>
        <v>57</v>
      </c>
      <c r="DX73" s="36">
        <f t="shared" si="13"/>
        <v>75336</v>
      </c>
      <c r="DY73" s="36">
        <f t="shared" si="13"/>
        <v>0</v>
      </c>
      <c r="DZ73" s="36">
        <f t="shared" si="13"/>
        <v>0</v>
      </c>
      <c r="EA73" s="36">
        <f t="shared" si="13"/>
        <v>135</v>
      </c>
      <c r="EB73" s="36">
        <f t="shared" si="13"/>
        <v>101067.63</v>
      </c>
      <c r="EC73" s="36">
        <f t="shared" si="13"/>
        <v>133</v>
      </c>
      <c r="ED73" s="36">
        <f t="shared" si="13"/>
        <v>100032.63</v>
      </c>
      <c r="EE73" s="36">
        <f t="shared" si="13"/>
        <v>133</v>
      </c>
      <c r="EF73" s="36">
        <f t="shared" si="13"/>
        <v>100032.63</v>
      </c>
      <c r="EG73" s="36">
        <f t="shared" si="13"/>
        <v>0</v>
      </c>
      <c r="EH73" s="36">
        <f t="shared" si="13"/>
        <v>0</v>
      </c>
      <c r="EI73" s="36">
        <f t="shared" si="13"/>
        <v>0</v>
      </c>
      <c r="EJ73" s="36">
        <f t="shared" si="13"/>
        <v>0</v>
      </c>
      <c r="EK73" s="36">
        <f t="shared" si="13"/>
        <v>0</v>
      </c>
      <c r="EL73" s="36">
        <f t="shared" si="13"/>
        <v>0</v>
      </c>
      <c r="EM73" s="36">
        <f t="shared" si="13"/>
        <v>0</v>
      </c>
      <c r="EN73" s="36">
        <f t="shared" si="13"/>
        <v>0</v>
      </c>
      <c r="EO73" s="36">
        <f t="shared" si="13"/>
        <v>0</v>
      </c>
      <c r="EP73" s="36">
        <f t="shared" si="13"/>
        <v>0</v>
      </c>
      <c r="EQ73" s="36">
        <f t="shared" si="13"/>
        <v>0</v>
      </c>
      <c r="ER73" s="36">
        <f t="shared" si="13"/>
        <v>0</v>
      </c>
      <c r="ES73" s="36">
        <f t="shared" si="13"/>
        <v>0</v>
      </c>
      <c r="ET73" s="36">
        <f t="shared" si="13"/>
        <v>0</v>
      </c>
      <c r="EU73" s="36">
        <f t="shared" si="13"/>
        <v>0</v>
      </c>
      <c r="EV73" s="36">
        <f t="shared" si="13"/>
        <v>0</v>
      </c>
      <c r="EW73" s="36">
        <f t="shared" si="13"/>
        <v>0</v>
      </c>
      <c r="EX73" s="36">
        <f t="shared" si="13"/>
        <v>0</v>
      </c>
    </row>
    <row r="75" spans="1:154" ht="18.75" thickBot="1" x14ac:dyDescent="0.3">
      <c r="C75" s="54" t="s">
        <v>73</v>
      </c>
    </row>
    <row r="76" spans="1:154" ht="18.75" customHeight="1" thickBot="1" x14ac:dyDescent="0.3">
      <c r="A76" s="84" t="s">
        <v>1</v>
      </c>
      <c r="B76" s="85" t="s">
        <v>2</v>
      </c>
      <c r="C76" s="85" t="s">
        <v>3</v>
      </c>
      <c r="D76" s="85"/>
      <c r="E76" s="85"/>
      <c r="F76" s="85"/>
      <c r="G76" s="85"/>
      <c r="H76" s="85"/>
      <c r="I76" s="85"/>
      <c r="J76" s="85"/>
      <c r="K76" s="87" t="s">
        <v>4</v>
      </c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 t="s">
        <v>5</v>
      </c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3" t="s">
        <v>6</v>
      </c>
      <c r="BH76" s="83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 t="s">
        <v>7</v>
      </c>
      <c r="BX76" s="83"/>
      <c r="BY76" s="83"/>
      <c r="BZ76" s="83"/>
      <c r="CA76" s="83"/>
      <c r="CB76" s="83"/>
      <c r="CC76" s="83"/>
      <c r="CD76" s="83"/>
      <c r="CE76" s="83"/>
      <c r="CF76" s="83"/>
      <c r="CG76" s="83"/>
      <c r="CH76" s="83"/>
      <c r="CI76" s="83"/>
      <c r="CJ76" s="83"/>
      <c r="CK76" s="83"/>
      <c r="CL76" s="83"/>
      <c r="CM76" s="83" t="s">
        <v>8</v>
      </c>
      <c r="CN76" s="83"/>
      <c r="CO76" s="83"/>
      <c r="CP76" s="83"/>
      <c r="CQ76" s="83"/>
      <c r="CR76" s="83"/>
      <c r="CS76" s="83"/>
      <c r="CT76" s="83"/>
      <c r="CU76" s="83"/>
      <c r="CV76" s="83"/>
      <c r="CW76" s="83"/>
      <c r="CX76" s="83"/>
      <c r="CY76" s="83"/>
      <c r="CZ76" s="83"/>
      <c r="DA76" s="83"/>
      <c r="DB76" s="83"/>
      <c r="DC76" s="83" t="s">
        <v>9</v>
      </c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 t="s">
        <v>10</v>
      </c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 t="s">
        <v>11</v>
      </c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</row>
    <row r="77" spans="1:154" ht="21" customHeight="1" thickBot="1" x14ac:dyDescent="0.3">
      <c r="A77" s="84"/>
      <c r="B77" s="86"/>
      <c r="C77" s="85"/>
      <c r="D77" s="85"/>
      <c r="E77" s="85"/>
      <c r="F77" s="85"/>
      <c r="G77" s="85"/>
      <c r="H77" s="85"/>
      <c r="I77" s="85"/>
      <c r="J77" s="85"/>
      <c r="K77" s="83" t="s">
        <v>12</v>
      </c>
      <c r="L77" s="83"/>
      <c r="M77" s="83"/>
      <c r="N77" s="83"/>
      <c r="O77" s="83"/>
      <c r="P77" s="83"/>
      <c r="Q77" s="83"/>
      <c r="R77" s="83"/>
      <c r="S77" s="83" t="s">
        <v>13</v>
      </c>
      <c r="T77" s="83"/>
      <c r="U77" s="83"/>
      <c r="V77" s="83"/>
      <c r="W77" s="83"/>
      <c r="X77" s="83"/>
      <c r="Y77" s="83"/>
      <c r="Z77" s="83"/>
      <c r="AA77" s="83" t="s">
        <v>14</v>
      </c>
      <c r="AB77" s="83"/>
      <c r="AC77" s="83"/>
      <c r="AD77" s="83"/>
      <c r="AE77" s="83"/>
      <c r="AF77" s="83"/>
      <c r="AG77" s="83"/>
      <c r="AH77" s="83"/>
      <c r="AI77" s="83" t="s">
        <v>15</v>
      </c>
      <c r="AJ77" s="83"/>
      <c r="AK77" s="83"/>
      <c r="AL77" s="83"/>
      <c r="AM77" s="83"/>
      <c r="AN77" s="83"/>
      <c r="AO77" s="83"/>
      <c r="AP77" s="83"/>
      <c r="AQ77" s="83" t="s">
        <v>16</v>
      </c>
      <c r="AR77" s="83"/>
      <c r="AS77" s="83"/>
      <c r="AT77" s="83"/>
      <c r="AU77" s="83"/>
      <c r="AV77" s="83"/>
      <c r="AW77" s="83"/>
      <c r="AX77" s="83"/>
      <c r="AY77" s="83" t="s">
        <v>17</v>
      </c>
      <c r="AZ77" s="83"/>
      <c r="BA77" s="83"/>
      <c r="BB77" s="83"/>
      <c r="BC77" s="83"/>
      <c r="BD77" s="83"/>
      <c r="BE77" s="83"/>
      <c r="BF77" s="83"/>
      <c r="BG77" s="83" t="s">
        <v>18</v>
      </c>
      <c r="BH77" s="83"/>
      <c r="BI77" s="83"/>
      <c r="BJ77" s="83"/>
      <c r="BK77" s="83"/>
      <c r="BL77" s="83"/>
      <c r="BM77" s="83"/>
      <c r="BN77" s="83"/>
      <c r="BO77" s="83" t="s">
        <v>17</v>
      </c>
      <c r="BP77" s="83"/>
      <c r="BQ77" s="83"/>
      <c r="BR77" s="83"/>
      <c r="BS77" s="83"/>
      <c r="BT77" s="83"/>
      <c r="BU77" s="83"/>
      <c r="BV77" s="83"/>
      <c r="BW77" s="83" t="s">
        <v>19</v>
      </c>
      <c r="BX77" s="83"/>
      <c r="BY77" s="83"/>
      <c r="BZ77" s="83"/>
      <c r="CA77" s="83"/>
      <c r="CB77" s="83"/>
      <c r="CC77" s="83"/>
      <c r="CD77" s="83"/>
      <c r="CE77" s="83" t="s">
        <v>17</v>
      </c>
      <c r="CF77" s="83"/>
      <c r="CG77" s="83"/>
      <c r="CH77" s="83"/>
      <c r="CI77" s="83"/>
      <c r="CJ77" s="83"/>
      <c r="CK77" s="83"/>
      <c r="CL77" s="83"/>
      <c r="CM77" s="83" t="s">
        <v>20</v>
      </c>
      <c r="CN77" s="83"/>
      <c r="CO77" s="83"/>
      <c r="CP77" s="83"/>
      <c r="CQ77" s="83"/>
      <c r="CR77" s="83"/>
      <c r="CS77" s="83"/>
      <c r="CT77" s="83"/>
      <c r="CU77" s="83" t="s">
        <v>17</v>
      </c>
      <c r="CV77" s="83"/>
      <c r="CW77" s="83"/>
      <c r="CX77" s="83"/>
      <c r="CY77" s="83"/>
      <c r="CZ77" s="83"/>
      <c r="DA77" s="83"/>
      <c r="DB77" s="83"/>
      <c r="DC77" s="83" t="s">
        <v>21</v>
      </c>
      <c r="DD77" s="83"/>
      <c r="DE77" s="83"/>
      <c r="DF77" s="83"/>
      <c r="DG77" s="83"/>
      <c r="DH77" s="83"/>
      <c r="DI77" s="83"/>
      <c r="DJ77" s="83"/>
      <c r="DK77" s="83" t="s">
        <v>17</v>
      </c>
      <c r="DL77" s="83"/>
      <c r="DM77" s="83"/>
      <c r="DN77" s="83"/>
      <c r="DO77" s="83"/>
      <c r="DP77" s="83"/>
      <c r="DQ77" s="83"/>
      <c r="DR77" s="83"/>
      <c r="DS77" s="83" t="s">
        <v>22</v>
      </c>
      <c r="DT77" s="83"/>
      <c r="DU77" s="83"/>
      <c r="DV77" s="83"/>
      <c r="DW77" s="83"/>
      <c r="DX77" s="83"/>
      <c r="DY77" s="83"/>
      <c r="DZ77" s="83"/>
      <c r="EA77" s="83" t="s">
        <v>17</v>
      </c>
      <c r="EB77" s="83"/>
      <c r="EC77" s="83"/>
      <c r="ED77" s="83"/>
      <c r="EE77" s="83"/>
      <c r="EF77" s="83"/>
      <c r="EG77" s="83"/>
      <c r="EH77" s="83"/>
      <c r="EI77" s="83" t="s">
        <v>23</v>
      </c>
      <c r="EJ77" s="83"/>
      <c r="EK77" s="83"/>
      <c r="EL77" s="83"/>
      <c r="EM77" s="83"/>
      <c r="EN77" s="83"/>
      <c r="EO77" s="83"/>
      <c r="EP77" s="83"/>
      <c r="EQ77" s="83" t="s">
        <v>17</v>
      </c>
      <c r="ER77" s="83"/>
      <c r="ES77" s="83"/>
      <c r="ET77" s="83"/>
      <c r="EU77" s="83"/>
      <c r="EV77" s="83"/>
      <c r="EW77" s="83"/>
      <c r="EX77" s="83"/>
    </row>
    <row r="78" spans="1:154" ht="38.25" customHeight="1" thickBot="1" x14ac:dyDescent="0.3">
      <c r="A78" s="84"/>
      <c r="B78" s="86"/>
      <c r="C78" s="79" t="s">
        <v>24</v>
      </c>
      <c r="D78" s="79" t="s">
        <v>25</v>
      </c>
      <c r="E78" s="88" t="s">
        <v>26</v>
      </c>
      <c r="F78" s="88"/>
      <c r="G78" s="88"/>
      <c r="H78" s="88"/>
      <c r="I78" s="88"/>
      <c r="J78" s="88"/>
      <c r="K78" s="79" t="s">
        <v>27</v>
      </c>
      <c r="L78" s="79" t="s">
        <v>28</v>
      </c>
      <c r="M78" s="88" t="s">
        <v>26</v>
      </c>
      <c r="N78" s="88"/>
      <c r="O78" s="88"/>
      <c r="P78" s="88"/>
      <c r="Q78" s="88"/>
      <c r="R78" s="88"/>
      <c r="S78" s="79" t="s">
        <v>29</v>
      </c>
      <c r="T78" s="79" t="s">
        <v>28</v>
      </c>
      <c r="U78" s="88" t="s">
        <v>26</v>
      </c>
      <c r="V78" s="88"/>
      <c r="W78" s="88"/>
      <c r="X78" s="88"/>
      <c r="Y78" s="88"/>
      <c r="Z78" s="88"/>
      <c r="AA78" s="79" t="s">
        <v>29</v>
      </c>
      <c r="AB78" s="79" t="s">
        <v>28</v>
      </c>
      <c r="AC78" s="88" t="s">
        <v>26</v>
      </c>
      <c r="AD78" s="88"/>
      <c r="AE78" s="88"/>
      <c r="AF78" s="88"/>
      <c r="AG78" s="88"/>
      <c r="AH78" s="88"/>
      <c r="AI78" s="79" t="s">
        <v>29</v>
      </c>
      <c r="AJ78" s="79" t="s">
        <v>28</v>
      </c>
      <c r="AK78" s="88" t="s">
        <v>26</v>
      </c>
      <c r="AL78" s="88"/>
      <c r="AM78" s="88"/>
      <c r="AN78" s="88"/>
      <c r="AO78" s="88"/>
      <c r="AP78" s="88"/>
      <c r="AQ78" s="79" t="s">
        <v>29</v>
      </c>
      <c r="AR78" s="79" t="s">
        <v>28</v>
      </c>
      <c r="AS78" s="88" t="s">
        <v>26</v>
      </c>
      <c r="AT78" s="88"/>
      <c r="AU78" s="88"/>
      <c r="AV78" s="88"/>
      <c r="AW78" s="88"/>
      <c r="AX78" s="88"/>
      <c r="AY78" s="79" t="s">
        <v>29</v>
      </c>
      <c r="AZ78" s="79" t="s">
        <v>28</v>
      </c>
      <c r="BA78" s="88" t="s">
        <v>26</v>
      </c>
      <c r="BB78" s="88"/>
      <c r="BC78" s="88"/>
      <c r="BD78" s="88"/>
      <c r="BE78" s="88"/>
      <c r="BF78" s="88"/>
      <c r="BG78" s="79" t="s">
        <v>29</v>
      </c>
      <c r="BH78" s="79" t="s">
        <v>28</v>
      </c>
      <c r="BI78" s="88" t="s">
        <v>26</v>
      </c>
      <c r="BJ78" s="88"/>
      <c r="BK78" s="88"/>
      <c r="BL78" s="88"/>
      <c r="BM78" s="88"/>
      <c r="BN78" s="88"/>
      <c r="BO78" s="79" t="s">
        <v>29</v>
      </c>
      <c r="BP78" s="79" t="s">
        <v>28</v>
      </c>
      <c r="BQ78" s="88" t="s">
        <v>26</v>
      </c>
      <c r="BR78" s="88"/>
      <c r="BS78" s="88"/>
      <c r="BT78" s="88"/>
      <c r="BU78" s="88"/>
      <c r="BV78" s="88"/>
      <c r="BW78" s="79" t="s">
        <v>29</v>
      </c>
      <c r="BX78" s="79" t="s">
        <v>28</v>
      </c>
      <c r="BY78" s="88" t="s">
        <v>26</v>
      </c>
      <c r="BZ78" s="88"/>
      <c r="CA78" s="88"/>
      <c r="CB78" s="88"/>
      <c r="CC78" s="88"/>
      <c r="CD78" s="88"/>
      <c r="CE78" s="79" t="s">
        <v>29</v>
      </c>
      <c r="CF78" s="79" t="s">
        <v>28</v>
      </c>
      <c r="CG78" s="88" t="s">
        <v>26</v>
      </c>
      <c r="CH78" s="88"/>
      <c r="CI78" s="88"/>
      <c r="CJ78" s="88"/>
      <c r="CK78" s="88"/>
      <c r="CL78" s="88"/>
      <c r="CM78" s="79" t="s">
        <v>29</v>
      </c>
      <c r="CN78" s="79" t="s">
        <v>28</v>
      </c>
      <c r="CO78" s="88" t="s">
        <v>26</v>
      </c>
      <c r="CP78" s="88"/>
      <c r="CQ78" s="88"/>
      <c r="CR78" s="88"/>
      <c r="CS78" s="88"/>
      <c r="CT78" s="88"/>
      <c r="CU78" s="79" t="s">
        <v>29</v>
      </c>
      <c r="CV78" s="79" t="s">
        <v>28</v>
      </c>
      <c r="CW78" s="88" t="s">
        <v>26</v>
      </c>
      <c r="CX78" s="88"/>
      <c r="CY78" s="88"/>
      <c r="CZ78" s="88"/>
      <c r="DA78" s="88"/>
      <c r="DB78" s="88"/>
      <c r="DC78" s="79" t="s">
        <v>29</v>
      </c>
      <c r="DD78" s="79" t="s">
        <v>28</v>
      </c>
      <c r="DE78" s="88" t="s">
        <v>26</v>
      </c>
      <c r="DF78" s="88"/>
      <c r="DG78" s="88"/>
      <c r="DH78" s="88"/>
      <c r="DI78" s="88"/>
      <c r="DJ78" s="88"/>
      <c r="DK78" s="79" t="s">
        <v>29</v>
      </c>
      <c r="DL78" s="79" t="s">
        <v>28</v>
      </c>
      <c r="DM78" s="88" t="s">
        <v>26</v>
      </c>
      <c r="DN78" s="88"/>
      <c r="DO78" s="88"/>
      <c r="DP78" s="88"/>
      <c r="DQ78" s="88"/>
      <c r="DR78" s="88"/>
      <c r="DS78" s="79" t="s">
        <v>29</v>
      </c>
      <c r="DT78" s="79" t="s">
        <v>28</v>
      </c>
      <c r="DU78" s="88" t="s">
        <v>26</v>
      </c>
      <c r="DV78" s="88"/>
      <c r="DW78" s="88"/>
      <c r="DX78" s="88"/>
      <c r="DY78" s="88"/>
      <c r="DZ78" s="88"/>
      <c r="EA78" s="79" t="s">
        <v>29</v>
      </c>
      <c r="EB78" s="79" t="s">
        <v>28</v>
      </c>
      <c r="EC78" s="88" t="s">
        <v>26</v>
      </c>
      <c r="ED78" s="88"/>
      <c r="EE78" s="88"/>
      <c r="EF78" s="88"/>
      <c r="EG78" s="88"/>
      <c r="EH78" s="88"/>
      <c r="EI78" s="79" t="s">
        <v>29</v>
      </c>
      <c r="EJ78" s="79" t="s">
        <v>28</v>
      </c>
      <c r="EK78" s="88" t="s">
        <v>26</v>
      </c>
      <c r="EL78" s="88"/>
      <c r="EM78" s="88"/>
      <c r="EN78" s="88"/>
      <c r="EO78" s="88"/>
      <c r="EP78" s="88"/>
      <c r="EQ78" s="79" t="s">
        <v>29</v>
      </c>
      <c r="ER78" s="79" t="s">
        <v>28</v>
      </c>
      <c r="ES78" s="88" t="s">
        <v>26</v>
      </c>
      <c r="ET78" s="88"/>
      <c r="EU78" s="88"/>
      <c r="EV78" s="88"/>
      <c r="EW78" s="88"/>
      <c r="EX78" s="88"/>
    </row>
    <row r="79" spans="1:154" ht="31.5" customHeight="1" thickBot="1" x14ac:dyDescent="0.3">
      <c r="A79" s="84"/>
      <c r="B79" s="86"/>
      <c r="C79" s="79"/>
      <c r="D79" s="79"/>
      <c r="E79" s="79" t="s">
        <v>30</v>
      </c>
      <c r="F79" s="79" t="s">
        <v>31</v>
      </c>
      <c r="G79" s="82" t="s">
        <v>32</v>
      </c>
      <c r="H79" s="82"/>
      <c r="I79" s="82" t="s">
        <v>33</v>
      </c>
      <c r="J79" s="82"/>
      <c r="K79" s="79"/>
      <c r="L79" s="79"/>
      <c r="M79" s="79" t="s">
        <v>30</v>
      </c>
      <c r="N79" s="79" t="s">
        <v>31</v>
      </c>
      <c r="O79" s="79" t="s">
        <v>32</v>
      </c>
      <c r="P79" s="79"/>
      <c r="Q79" s="79" t="s">
        <v>33</v>
      </c>
      <c r="R79" s="79"/>
      <c r="S79" s="79"/>
      <c r="T79" s="79"/>
      <c r="U79" s="79" t="s">
        <v>30</v>
      </c>
      <c r="V79" s="79" t="s">
        <v>31</v>
      </c>
      <c r="W79" s="79" t="s">
        <v>32</v>
      </c>
      <c r="X79" s="79"/>
      <c r="Y79" s="79" t="s">
        <v>33</v>
      </c>
      <c r="Z79" s="79"/>
      <c r="AA79" s="79"/>
      <c r="AB79" s="79"/>
      <c r="AC79" s="79" t="s">
        <v>30</v>
      </c>
      <c r="AD79" s="79" t="s">
        <v>31</v>
      </c>
      <c r="AE79" s="79" t="s">
        <v>32</v>
      </c>
      <c r="AF79" s="79"/>
      <c r="AG79" s="79" t="s">
        <v>33</v>
      </c>
      <c r="AH79" s="79"/>
      <c r="AI79" s="79"/>
      <c r="AJ79" s="79"/>
      <c r="AK79" s="79" t="s">
        <v>30</v>
      </c>
      <c r="AL79" s="79" t="s">
        <v>31</v>
      </c>
      <c r="AM79" s="79" t="s">
        <v>32</v>
      </c>
      <c r="AN79" s="79"/>
      <c r="AO79" s="79" t="s">
        <v>33</v>
      </c>
      <c r="AP79" s="79"/>
      <c r="AQ79" s="79"/>
      <c r="AR79" s="79"/>
      <c r="AS79" s="79" t="s">
        <v>30</v>
      </c>
      <c r="AT79" s="79" t="s">
        <v>31</v>
      </c>
      <c r="AU79" s="80" t="s">
        <v>32</v>
      </c>
      <c r="AV79" s="80"/>
      <c r="AW79" s="80" t="s">
        <v>33</v>
      </c>
      <c r="AX79" s="80"/>
      <c r="AY79" s="79"/>
      <c r="AZ79" s="79"/>
      <c r="BA79" s="79" t="s">
        <v>30</v>
      </c>
      <c r="BB79" s="79" t="s">
        <v>31</v>
      </c>
      <c r="BC79" s="80" t="s">
        <v>32</v>
      </c>
      <c r="BD79" s="80"/>
      <c r="BE79" s="80" t="s">
        <v>33</v>
      </c>
      <c r="BF79" s="80"/>
      <c r="BG79" s="79"/>
      <c r="BH79" s="79"/>
      <c r="BI79" s="79" t="s">
        <v>30</v>
      </c>
      <c r="BJ79" s="79" t="s">
        <v>31</v>
      </c>
      <c r="BK79" s="80" t="s">
        <v>32</v>
      </c>
      <c r="BL79" s="80"/>
      <c r="BM79" s="80" t="s">
        <v>33</v>
      </c>
      <c r="BN79" s="80"/>
      <c r="BO79" s="79"/>
      <c r="BP79" s="79"/>
      <c r="BQ79" s="79" t="s">
        <v>30</v>
      </c>
      <c r="BR79" s="79" t="s">
        <v>31</v>
      </c>
      <c r="BS79" s="80" t="s">
        <v>32</v>
      </c>
      <c r="BT79" s="80"/>
      <c r="BU79" s="80" t="s">
        <v>33</v>
      </c>
      <c r="BV79" s="80"/>
      <c r="BW79" s="79"/>
      <c r="BX79" s="79"/>
      <c r="BY79" s="79" t="s">
        <v>30</v>
      </c>
      <c r="BZ79" s="79" t="s">
        <v>31</v>
      </c>
      <c r="CA79" s="80" t="s">
        <v>32</v>
      </c>
      <c r="CB79" s="80"/>
      <c r="CC79" s="80" t="s">
        <v>33</v>
      </c>
      <c r="CD79" s="80"/>
      <c r="CE79" s="79"/>
      <c r="CF79" s="79"/>
      <c r="CG79" s="79" t="s">
        <v>30</v>
      </c>
      <c r="CH79" s="79" t="s">
        <v>31</v>
      </c>
      <c r="CI79" s="80" t="s">
        <v>32</v>
      </c>
      <c r="CJ79" s="80"/>
      <c r="CK79" s="80" t="s">
        <v>33</v>
      </c>
      <c r="CL79" s="80"/>
      <c r="CM79" s="79"/>
      <c r="CN79" s="79"/>
      <c r="CO79" s="79" t="s">
        <v>30</v>
      </c>
      <c r="CP79" s="79" t="s">
        <v>31</v>
      </c>
      <c r="CQ79" s="80" t="s">
        <v>32</v>
      </c>
      <c r="CR79" s="80"/>
      <c r="CS79" s="80" t="s">
        <v>33</v>
      </c>
      <c r="CT79" s="80"/>
      <c r="CU79" s="79"/>
      <c r="CV79" s="79"/>
      <c r="CW79" s="79" t="s">
        <v>30</v>
      </c>
      <c r="CX79" s="79" t="s">
        <v>31</v>
      </c>
      <c r="CY79" s="80" t="s">
        <v>32</v>
      </c>
      <c r="CZ79" s="80"/>
      <c r="DA79" s="80" t="s">
        <v>33</v>
      </c>
      <c r="DB79" s="80"/>
      <c r="DC79" s="79"/>
      <c r="DD79" s="79"/>
      <c r="DE79" s="79" t="s">
        <v>30</v>
      </c>
      <c r="DF79" s="79" t="s">
        <v>31</v>
      </c>
      <c r="DG79" s="80" t="s">
        <v>32</v>
      </c>
      <c r="DH79" s="80"/>
      <c r="DI79" s="80" t="s">
        <v>33</v>
      </c>
      <c r="DJ79" s="80"/>
      <c r="DK79" s="79"/>
      <c r="DL79" s="79"/>
      <c r="DM79" s="79" t="s">
        <v>30</v>
      </c>
      <c r="DN79" s="79" t="s">
        <v>31</v>
      </c>
      <c r="DO79" s="80" t="s">
        <v>32</v>
      </c>
      <c r="DP79" s="80"/>
      <c r="DQ79" s="80" t="s">
        <v>33</v>
      </c>
      <c r="DR79" s="80"/>
      <c r="DS79" s="79"/>
      <c r="DT79" s="79"/>
      <c r="DU79" s="79" t="s">
        <v>30</v>
      </c>
      <c r="DV79" s="79" t="s">
        <v>31</v>
      </c>
      <c r="DW79" s="80" t="s">
        <v>32</v>
      </c>
      <c r="DX79" s="80"/>
      <c r="DY79" s="80" t="s">
        <v>33</v>
      </c>
      <c r="DZ79" s="80"/>
      <c r="EA79" s="79"/>
      <c r="EB79" s="79"/>
      <c r="EC79" s="79" t="s">
        <v>30</v>
      </c>
      <c r="ED79" s="79" t="s">
        <v>31</v>
      </c>
      <c r="EE79" s="80" t="s">
        <v>32</v>
      </c>
      <c r="EF79" s="80"/>
      <c r="EG79" s="80" t="s">
        <v>33</v>
      </c>
      <c r="EH79" s="80"/>
      <c r="EI79" s="79"/>
      <c r="EJ79" s="79"/>
      <c r="EK79" s="79" t="s">
        <v>30</v>
      </c>
      <c r="EL79" s="79" t="s">
        <v>31</v>
      </c>
      <c r="EM79" s="79" t="s">
        <v>32</v>
      </c>
      <c r="EN79" s="79"/>
      <c r="EO79" s="79" t="s">
        <v>33</v>
      </c>
      <c r="EP79" s="79"/>
      <c r="EQ79" s="79"/>
      <c r="ER79" s="79"/>
      <c r="ES79" s="79" t="s">
        <v>30</v>
      </c>
      <c r="ET79" s="79" t="s">
        <v>31</v>
      </c>
      <c r="EU79" s="79" t="s">
        <v>32</v>
      </c>
      <c r="EV79" s="79"/>
      <c r="EW79" s="79" t="s">
        <v>33</v>
      </c>
      <c r="EX79" s="79"/>
    </row>
    <row r="80" spans="1:154" ht="30.75" customHeight="1" thickBot="1" x14ac:dyDescent="0.3">
      <c r="A80" s="84"/>
      <c r="B80" s="86"/>
      <c r="C80" s="81"/>
      <c r="D80" s="81"/>
      <c r="E80" s="79"/>
      <c r="F80" s="79"/>
      <c r="G80" s="78" t="s">
        <v>30</v>
      </c>
      <c r="H80" s="78" t="s">
        <v>31</v>
      </c>
      <c r="I80" s="78" t="s">
        <v>30</v>
      </c>
      <c r="J80" s="78" t="s">
        <v>31</v>
      </c>
      <c r="K80" s="79"/>
      <c r="L80" s="79"/>
      <c r="M80" s="79"/>
      <c r="N80" s="79"/>
      <c r="O80" s="78" t="s">
        <v>30</v>
      </c>
      <c r="P80" s="78" t="s">
        <v>31</v>
      </c>
      <c r="Q80" s="78" t="s">
        <v>30</v>
      </c>
      <c r="R80" s="78" t="s">
        <v>31</v>
      </c>
      <c r="S80" s="79"/>
      <c r="T80" s="79"/>
      <c r="U80" s="79"/>
      <c r="V80" s="79"/>
      <c r="W80" s="78" t="s">
        <v>30</v>
      </c>
      <c r="X80" s="78" t="s">
        <v>31</v>
      </c>
      <c r="Y80" s="78" t="s">
        <v>30</v>
      </c>
      <c r="Z80" s="78" t="s">
        <v>31</v>
      </c>
      <c r="AA80" s="79"/>
      <c r="AB80" s="79"/>
      <c r="AC80" s="79"/>
      <c r="AD80" s="79"/>
      <c r="AE80" s="78" t="s">
        <v>30</v>
      </c>
      <c r="AF80" s="78" t="s">
        <v>31</v>
      </c>
      <c r="AG80" s="78" t="s">
        <v>30</v>
      </c>
      <c r="AH80" s="78" t="s">
        <v>31</v>
      </c>
      <c r="AI80" s="79"/>
      <c r="AJ80" s="79"/>
      <c r="AK80" s="79"/>
      <c r="AL80" s="79"/>
      <c r="AM80" s="78" t="s">
        <v>30</v>
      </c>
      <c r="AN80" s="78" t="s">
        <v>31</v>
      </c>
      <c r="AO80" s="78" t="s">
        <v>30</v>
      </c>
      <c r="AP80" s="78" t="s">
        <v>31</v>
      </c>
      <c r="AQ80" s="81"/>
      <c r="AR80" s="81"/>
      <c r="AS80" s="79"/>
      <c r="AT80" s="79"/>
      <c r="AU80" s="78" t="s">
        <v>30</v>
      </c>
      <c r="AV80" s="78" t="s">
        <v>31</v>
      </c>
      <c r="AW80" s="78" t="s">
        <v>30</v>
      </c>
      <c r="AX80" s="78" t="s">
        <v>31</v>
      </c>
      <c r="AY80" s="81"/>
      <c r="AZ80" s="81"/>
      <c r="BA80" s="79"/>
      <c r="BB80" s="79"/>
      <c r="BC80" s="78" t="s">
        <v>30</v>
      </c>
      <c r="BD80" s="78" t="s">
        <v>31</v>
      </c>
      <c r="BE80" s="78" t="s">
        <v>30</v>
      </c>
      <c r="BF80" s="78" t="s">
        <v>31</v>
      </c>
      <c r="BG80" s="81"/>
      <c r="BH80" s="81"/>
      <c r="BI80" s="79"/>
      <c r="BJ80" s="79"/>
      <c r="BK80" s="78" t="s">
        <v>30</v>
      </c>
      <c r="BL80" s="78" t="s">
        <v>31</v>
      </c>
      <c r="BM80" s="78" t="s">
        <v>30</v>
      </c>
      <c r="BN80" s="78" t="s">
        <v>31</v>
      </c>
      <c r="BO80" s="81"/>
      <c r="BP80" s="81"/>
      <c r="BQ80" s="79"/>
      <c r="BR80" s="79"/>
      <c r="BS80" s="78" t="s">
        <v>30</v>
      </c>
      <c r="BT80" s="78" t="s">
        <v>31</v>
      </c>
      <c r="BU80" s="78" t="s">
        <v>30</v>
      </c>
      <c r="BV80" s="78" t="s">
        <v>31</v>
      </c>
      <c r="BW80" s="81"/>
      <c r="BX80" s="81"/>
      <c r="BY80" s="79"/>
      <c r="BZ80" s="79"/>
      <c r="CA80" s="78" t="s">
        <v>30</v>
      </c>
      <c r="CB80" s="78" t="s">
        <v>31</v>
      </c>
      <c r="CC80" s="78" t="s">
        <v>30</v>
      </c>
      <c r="CD80" s="78" t="s">
        <v>31</v>
      </c>
      <c r="CE80" s="81"/>
      <c r="CF80" s="81"/>
      <c r="CG80" s="79"/>
      <c r="CH80" s="79"/>
      <c r="CI80" s="78" t="s">
        <v>30</v>
      </c>
      <c r="CJ80" s="78" t="s">
        <v>31</v>
      </c>
      <c r="CK80" s="78" t="s">
        <v>30</v>
      </c>
      <c r="CL80" s="78" t="s">
        <v>31</v>
      </c>
      <c r="CM80" s="81"/>
      <c r="CN80" s="81"/>
      <c r="CO80" s="79"/>
      <c r="CP80" s="79"/>
      <c r="CQ80" s="78" t="s">
        <v>30</v>
      </c>
      <c r="CR80" s="78" t="s">
        <v>31</v>
      </c>
      <c r="CS80" s="78" t="s">
        <v>30</v>
      </c>
      <c r="CT80" s="78" t="s">
        <v>31</v>
      </c>
      <c r="CU80" s="81"/>
      <c r="CV80" s="81"/>
      <c r="CW80" s="79"/>
      <c r="CX80" s="79"/>
      <c r="CY80" s="78" t="s">
        <v>30</v>
      </c>
      <c r="CZ80" s="78" t="s">
        <v>31</v>
      </c>
      <c r="DA80" s="78" t="s">
        <v>30</v>
      </c>
      <c r="DB80" s="78" t="s">
        <v>31</v>
      </c>
      <c r="DC80" s="81"/>
      <c r="DD80" s="81"/>
      <c r="DE80" s="79"/>
      <c r="DF80" s="79"/>
      <c r="DG80" s="78" t="s">
        <v>30</v>
      </c>
      <c r="DH80" s="78" t="s">
        <v>31</v>
      </c>
      <c r="DI80" s="78" t="s">
        <v>30</v>
      </c>
      <c r="DJ80" s="78" t="s">
        <v>31</v>
      </c>
      <c r="DK80" s="81"/>
      <c r="DL80" s="81"/>
      <c r="DM80" s="79"/>
      <c r="DN80" s="79"/>
      <c r="DO80" s="78" t="s">
        <v>30</v>
      </c>
      <c r="DP80" s="78" t="s">
        <v>31</v>
      </c>
      <c r="DQ80" s="78" t="s">
        <v>30</v>
      </c>
      <c r="DR80" s="78" t="s">
        <v>31</v>
      </c>
      <c r="DS80" s="81"/>
      <c r="DT80" s="81"/>
      <c r="DU80" s="79"/>
      <c r="DV80" s="79"/>
      <c r="DW80" s="78" t="s">
        <v>30</v>
      </c>
      <c r="DX80" s="78" t="s">
        <v>31</v>
      </c>
      <c r="DY80" s="78" t="s">
        <v>30</v>
      </c>
      <c r="DZ80" s="78" t="s">
        <v>31</v>
      </c>
      <c r="EA80" s="81"/>
      <c r="EB80" s="81"/>
      <c r="EC80" s="79"/>
      <c r="ED80" s="79"/>
      <c r="EE80" s="78" t="s">
        <v>30</v>
      </c>
      <c r="EF80" s="78" t="s">
        <v>31</v>
      </c>
      <c r="EG80" s="78" t="s">
        <v>30</v>
      </c>
      <c r="EH80" s="78" t="s">
        <v>31</v>
      </c>
      <c r="EI80" s="79"/>
      <c r="EJ80" s="79"/>
      <c r="EK80" s="79"/>
      <c r="EL80" s="79"/>
      <c r="EM80" s="78" t="s">
        <v>30</v>
      </c>
      <c r="EN80" s="78" t="s">
        <v>31</v>
      </c>
      <c r="EO80" s="78" t="s">
        <v>30</v>
      </c>
      <c r="EP80" s="78" t="s">
        <v>31</v>
      </c>
      <c r="EQ80" s="79"/>
      <c r="ER80" s="79"/>
      <c r="ES80" s="79"/>
      <c r="ET80" s="79"/>
      <c r="EU80" s="78" t="s">
        <v>30</v>
      </c>
      <c r="EV80" s="78" t="s">
        <v>31</v>
      </c>
      <c r="EW80" s="78" t="s">
        <v>30</v>
      </c>
      <c r="EX80" s="78" t="s">
        <v>31</v>
      </c>
    </row>
    <row r="81" spans="1:154" s="12" customFormat="1" ht="15.75" thickBot="1" x14ac:dyDescent="0.3">
      <c r="A81" s="9">
        <v>1</v>
      </c>
      <c r="B81" s="10">
        <v>2</v>
      </c>
      <c r="C81" s="11">
        <v>3</v>
      </c>
      <c r="D81" s="11">
        <v>4</v>
      </c>
      <c r="E81" s="11">
        <v>5</v>
      </c>
      <c r="F81" s="11">
        <v>6</v>
      </c>
      <c r="G81" s="11">
        <v>7</v>
      </c>
      <c r="H81" s="11">
        <v>8</v>
      </c>
      <c r="I81" s="11">
        <v>9</v>
      </c>
      <c r="J81" s="11">
        <v>10</v>
      </c>
      <c r="K81" s="11">
        <v>11</v>
      </c>
      <c r="L81" s="11">
        <v>12</v>
      </c>
      <c r="M81" s="11">
        <v>13</v>
      </c>
      <c r="N81" s="11">
        <v>14</v>
      </c>
      <c r="O81" s="11">
        <v>15</v>
      </c>
      <c r="P81" s="11">
        <v>16</v>
      </c>
      <c r="Q81" s="11">
        <v>17</v>
      </c>
      <c r="R81" s="11">
        <v>18</v>
      </c>
      <c r="S81" s="11">
        <v>19</v>
      </c>
      <c r="T81" s="11">
        <v>20</v>
      </c>
      <c r="U81" s="11">
        <v>21</v>
      </c>
      <c r="V81" s="11">
        <v>22</v>
      </c>
      <c r="W81" s="11">
        <v>23</v>
      </c>
      <c r="X81" s="11">
        <v>24</v>
      </c>
      <c r="Y81" s="11">
        <v>25</v>
      </c>
      <c r="Z81" s="11">
        <v>26</v>
      </c>
      <c r="AA81" s="11">
        <v>27</v>
      </c>
      <c r="AB81" s="11">
        <v>28</v>
      </c>
      <c r="AC81" s="11">
        <v>29</v>
      </c>
      <c r="AD81" s="11">
        <v>30</v>
      </c>
      <c r="AE81" s="11">
        <v>31</v>
      </c>
      <c r="AF81" s="11">
        <v>32</v>
      </c>
      <c r="AG81" s="11">
        <v>33</v>
      </c>
      <c r="AH81" s="11">
        <v>34</v>
      </c>
      <c r="AI81" s="11">
        <v>35</v>
      </c>
      <c r="AJ81" s="11">
        <v>36</v>
      </c>
      <c r="AK81" s="11">
        <v>37</v>
      </c>
      <c r="AL81" s="11">
        <v>38</v>
      </c>
      <c r="AM81" s="11">
        <v>39</v>
      </c>
      <c r="AN81" s="11">
        <v>40</v>
      </c>
      <c r="AO81" s="11">
        <v>41</v>
      </c>
      <c r="AP81" s="11">
        <v>42</v>
      </c>
      <c r="AQ81" s="11">
        <v>43</v>
      </c>
      <c r="AR81" s="11">
        <v>44</v>
      </c>
      <c r="AS81" s="11">
        <v>45</v>
      </c>
      <c r="AT81" s="11">
        <v>46</v>
      </c>
      <c r="AU81" s="11">
        <v>47</v>
      </c>
      <c r="AV81" s="11">
        <v>48</v>
      </c>
      <c r="AW81" s="11">
        <v>49</v>
      </c>
      <c r="AX81" s="11">
        <v>50</v>
      </c>
      <c r="AY81" s="11">
        <v>51</v>
      </c>
      <c r="AZ81" s="11">
        <v>52</v>
      </c>
      <c r="BA81" s="11">
        <v>53</v>
      </c>
      <c r="BB81" s="11">
        <v>54</v>
      </c>
      <c r="BC81" s="11">
        <v>55</v>
      </c>
      <c r="BD81" s="11">
        <v>56</v>
      </c>
      <c r="BE81" s="11">
        <v>57</v>
      </c>
      <c r="BF81" s="11">
        <v>58</v>
      </c>
      <c r="BG81" s="11">
        <v>59</v>
      </c>
      <c r="BH81" s="11">
        <v>60</v>
      </c>
      <c r="BI81" s="11">
        <v>61</v>
      </c>
      <c r="BJ81" s="11">
        <v>62</v>
      </c>
      <c r="BK81" s="11">
        <v>63</v>
      </c>
      <c r="BL81" s="11">
        <v>64</v>
      </c>
      <c r="BM81" s="11">
        <v>65</v>
      </c>
      <c r="BN81" s="11">
        <v>66</v>
      </c>
      <c r="BO81" s="11">
        <v>67</v>
      </c>
      <c r="BP81" s="11">
        <v>68</v>
      </c>
      <c r="BQ81" s="11">
        <v>69</v>
      </c>
      <c r="BR81" s="11">
        <v>70</v>
      </c>
      <c r="BS81" s="11">
        <v>71</v>
      </c>
      <c r="BT81" s="11">
        <v>72</v>
      </c>
      <c r="BU81" s="11">
        <v>73</v>
      </c>
      <c r="BV81" s="11">
        <v>74</v>
      </c>
      <c r="BW81" s="11">
        <v>75</v>
      </c>
      <c r="BX81" s="11">
        <v>76</v>
      </c>
      <c r="BY81" s="11">
        <v>77</v>
      </c>
      <c r="BZ81" s="11">
        <v>78</v>
      </c>
      <c r="CA81" s="11">
        <v>79</v>
      </c>
      <c r="CB81" s="11">
        <v>80</v>
      </c>
      <c r="CC81" s="11">
        <v>81</v>
      </c>
      <c r="CD81" s="11">
        <v>82</v>
      </c>
      <c r="CE81" s="11">
        <v>83</v>
      </c>
      <c r="CF81" s="11">
        <v>84</v>
      </c>
      <c r="CG81" s="11">
        <v>85</v>
      </c>
      <c r="CH81" s="11">
        <v>86</v>
      </c>
      <c r="CI81" s="11">
        <v>87</v>
      </c>
      <c r="CJ81" s="11">
        <v>88</v>
      </c>
      <c r="CK81" s="11">
        <v>89</v>
      </c>
      <c r="CL81" s="11">
        <v>90</v>
      </c>
      <c r="CM81" s="11">
        <v>91</v>
      </c>
      <c r="CN81" s="11">
        <v>92</v>
      </c>
      <c r="CO81" s="11">
        <v>93</v>
      </c>
      <c r="CP81" s="11">
        <v>94</v>
      </c>
      <c r="CQ81" s="11">
        <v>95</v>
      </c>
      <c r="CR81" s="11">
        <v>96</v>
      </c>
      <c r="CS81" s="11">
        <v>97</v>
      </c>
      <c r="CT81" s="11">
        <v>98</v>
      </c>
      <c r="CU81" s="11">
        <v>99</v>
      </c>
      <c r="CV81" s="11">
        <v>100</v>
      </c>
      <c r="CW81" s="11">
        <v>101</v>
      </c>
      <c r="CX81" s="11">
        <v>102</v>
      </c>
      <c r="CY81" s="11">
        <v>103</v>
      </c>
      <c r="CZ81" s="11">
        <v>104</v>
      </c>
      <c r="DA81" s="11">
        <v>105</v>
      </c>
      <c r="DB81" s="11">
        <v>106</v>
      </c>
      <c r="DC81" s="11">
        <v>107</v>
      </c>
      <c r="DD81" s="11">
        <v>108</v>
      </c>
      <c r="DE81" s="11">
        <v>109</v>
      </c>
      <c r="DF81" s="11">
        <v>110</v>
      </c>
      <c r="DG81" s="11">
        <v>111</v>
      </c>
      <c r="DH81" s="11">
        <v>112</v>
      </c>
      <c r="DI81" s="11">
        <v>113</v>
      </c>
      <c r="DJ81" s="11">
        <v>114</v>
      </c>
      <c r="DK81" s="11">
        <v>115</v>
      </c>
      <c r="DL81" s="11">
        <v>116</v>
      </c>
      <c r="DM81" s="11">
        <v>117</v>
      </c>
      <c r="DN81" s="11">
        <v>118</v>
      </c>
      <c r="DO81" s="11">
        <v>119</v>
      </c>
      <c r="DP81" s="11">
        <v>120</v>
      </c>
      <c r="DQ81" s="11">
        <v>121</v>
      </c>
      <c r="DR81" s="11">
        <v>122</v>
      </c>
      <c r="DS81" s="11">
        <v>123</v>
      </c>
      <c r="DT81" s="11">
        <v>124</v>
      </c>
      <c r="DU81" s="11">
        <v>125</v>
      </c>
      <c r="DV81" s="11">
        <v>126</v>
      </c>
      <c r="DW81" s="11">
        <v>127</v>
      </c>
      <c r="DX81" s="11">
        <v>128</v>
      </c>
      <c r="DY81" s="11">
        <v>129</v>
      </c>
      <c r="DZ81" s="11">
        <v>130</v>
      </c>
      <c r="EA81" s="11">
        <v>131</v>
      </c>
      <c r="EB81" s="11">
        <v>132</v>
      </c>
      <c r="EC81" s="11">
        <v>133</v>
      </c>
      <c r="ED81" s="11">
        <v>134</v>
      </c>
      <c r="EE81" s="11">
        <v>135</v>
      </c>
      <c r="EF81" s="11">
        <v>136</v>
      </c>
      <c r="EG81" s="11">
        <v>137</v>
      </c>
      <c r="EH81" s="11">
        <v>138</v>
      </c>
      <c r="EI81" s="11">
        <v>139</v>
      </c>
      <c r="EJ81" s="11">
        <v>140</v>
      </c>
      <c r="EK81" s="11">
        <v>141</v>
      </c>
      <c r="EL81" s="11">
        <v>142</v>
      </c>
      <c r="EM81" s="11">
        <v>143</v>
      </c>
      <c r="EN81" s="11">
        <v>144</v>
      </c>
      <c r="EO81" s="11">
        <v>145</v>
      </c>
      <c r="EP81" s="11">
        <v>146</v>
      </c>
      <c r="EQ81" s="11">
        <v>147</v>
      </c>
      <c r="ER81" s="11">
        <v>148</v>
      </c>
      <c r="ES81" s="11">
        <v>149</v>
      </c>
      <c r="ET81" s="11">
        <v>150</v>
      </c>
      <c r="EU81" s="11">
        <v>151</v>
      </c>
      <c r="EV81" s="11">
        <v>152</v>
      </c>
      <c r="EW81" s="11">
        <v>153</v>
      </c>
      <c r="EX81" s="11">
        <v>154</v>
      </c>
    </row>
    <row r="82" spans="1:154" ht="18" x14ac:dyDescent="0.25">
      <c r="A82" s="13">
        <v>1</v>
      </c>
      <c r="B82" s="57" t="s">
        <v>74</v>
      </c>
      <c r="C82" s="15">
        <f t="shared" ref="C82:J86" si="14">K82+S82+AA82+AI82+AQ82+AY82+BG82+BO82+BW82+CE82+CM82+CU82+DC82+DK82+DS82+EA82+EI82+EQ82</f>
        <v>60</v>
      </c>
      <c r="D82" s="15">
        <f t="shared" si="14"/>
        <v>147614.25</v>
      </c>
      <c r="E82" s="15">
        <f t="shared" si="14"/>
        <v>58</v>
      </c>
      <c r="F82" s="15">
        <f t="shared" si="14"/>
        <v>143853.04999999999</v>
      </c>
      <c r="G82" s="15">
        <f t="shared" si="14"/>
        <v>58</v>
      </c>
      <c r="H82" s="15">
        <f t="shared" si="14"/>
        <v>143853.04999999999</v>
      </c>
      <c r="I82" s="15">
        <f t="shared" si="14"/>
        <v>4</v>
      </c>
      <c r="J82" s="15">
        <f t="shared" si="14"/>
        <v>1000</v>
      </c>
      <c r="K82" s="15">
        <v>21</v>
      </c>
      <c r="L82" s="15">
        <v>69557.5</v>
      </c>
      <c r="M82" s="15">
        <v>20</v>
      </c>
      <c r="N82" s="15">
        <v>65957.5</v>
      </c>
      <c r="O82" s="15">
        <v>20</v>
      </c>
      <c r="P82" s="15">
        <v>65957.5</v>
      </c>
      <c r="Q82" s="15">
        <v>4</v>
      </c>
      <c r="R82" s="15">
        <v>1000</v>
      </c>
      <c r="S82" s="15">
        <v>17</v>
      </c>
      <c r="T82" s="15">
        <v>34820.550000000003</v>
      </c>
      <c r="U82" s="15">
        <v>17</v>
      </c>
      <c r="V82" s="15">
        <v>34820.550000000003</v>
      </c>
      <c r="W82" s="15">
        <v>17</v>
      </c>
      <c r="X82" s="15">
        <v>34820.550000000003</v>
      </c>
      <c r="Y82" s="15"/>
      <c r="Z82" s="15"/>
      <c r="AA82" s="15">
        <v>13</v>
      </c>
      <c r="AB82" s="15">
        <v>23136.2</v>
      </c>
      <c r="AC82" s="15">
        <v>12</v>
      </c>
      <c r="AD82" s="15">
        <v>22975</v>
      </c>
      <c r="AE82" s="15">
        <v>12</v>
      </c>
      <c r="AF82" s="15">
        <v>22975</v>
      </c>
      <c r="AG82" s="15"/>
      <c r="AH82" s="15"/>
      <c r="AI82" s="15"/>
      <c r="AJ82" s="15"/>
      <c r="AK82" s="15"/>
      <c r="AL82" s="15"/>
      <c r="AM82" s="16"/>
      <c r="AN82" s="16"/>
      <c r="AO82" s="16"/>
      <c r="AP82" s="16"/>
      <c r="AQ82" s="16">
        <v>4</v>
      </c>
      <c r="AR82" s="15">
        <v>17400</v>
      </c>
      <c r="AS82" s="15">
        <v>4</v>
      </c>
      <c r="AT82" s="15">
        <v>17400</v>
      </c>
      <c r="AU82" s="15">
        <v>4</v>
      </c>
      <c r="AV82" s="15">
        <v>17400</v>
      </c>
      <c r="AW82" s="15"/>
      <c r="AX82" s="15"/>
      <c r="AY82" s="15">
        <v>2</v>
      </c>
      <c r="AZ82" s="15">
        <v>1500</v>
      </c>
      <c r="BA82" s="15">
        <v>2</v>
      </c>
      <c r="BB82" s="15">
        <v>1500</v>
      </c>
      <c r="BC82" s="17">
        <v>2</v>
      </c>
      <c r="BD82" s="17">
        <v>1500</v>
      </c>
      <c r="BE82" s="17"/>
      <c r="BF82" s="17"/>
      <c r="BG82" s="17">
        <v>3</v>
      </c>
      <c r="BH82" s="17">
        <v>1200</v>
      </c>
      <c r="BI82" s="17">
        <v>3</v>
      </c>
      <c r="BJ82" s="17">
        <v>1200</v>
      </c>
      <c r="BK82" s="17">
        <v>3</v>
      </c>
      <c r="BL82" s="17">
        <v>1200</v>
      </c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</row>
    <row r="83" spans="1:154" ht="18" x14ac:dyDescent="0.25">
      <c r="A83" s="18">
        <v>2</v>
      </c>
      <c r="B83" s="45" t="s">
        <v>75</v>
      </c>
      <c r="C83" s="20">
        <f t="shared" si="14"/>
        <v>87</v>
      </c>
      <c r="D83" s="20">
        <f t="shared" si="14"/>
        <v>69184</v>
      </c>
      <c r="E83" s="20">
        <f t="shared" si="14"/>
        <v>83</v>
      </c>
      <c r="F83" s="20">
        <f t="shared" si="14"/>
        <v>66334</v>
      </c>
      <c r="G83" s="20">
        <f t="shared" si="14"/>
        <v>83</v>
      </c>
      <c r="H83" s="20">
        <f t="shared" si="14"/>
        <v>66334</v>
      </c>
      <c r="I83" s="20">
        <f t="shared" si="14"/>
        <v>0</v>
      </c>
      <c r="J83" s="20">
        <f t="shared" si="14"/>
        <v>0</v>
      </c>
      <c r="K83" s="21">
        <v>15</v>
      </c>
      <c r="L83" s="21">
        <v>32685</v>
      </c>
      <c r="M83" s="21">
        <v>15</v>
      </c>
      <c r="N83" s="21">
        <v>32685</v>
      </c>
      <c r="O83" s="21">
        <v>15</v>
      </c>
      <c r="P83" s="21">
        <v>32685</v>
      </c>
      <c r="Q83" s="21"/>
      <c r="R83" s="21"/>
      <c r="S83" s="21">
        <v>1</v>
      </c>
      <c r="T83" s="21">
        <v>1700</v>
      </c>
      <c r="U83" s="21">
        <v>1</v>
      </c>
      <c r="V83" s="21">
        <v>1700</v>
      </c>
      <c r="W83" s="21">
        <v>1</v>
      </c>
      <c r="X83" s="21">
        <v>1700</v>
      </c>
      <c r="Y83" s="21"/>
      <c r="Z83" s="21"/>
      <c r="AA83" s="21">
        <v>40</v>
      </c>
      <c r="AB83" s="21">
        <v>18845</v>
      </c>
      <c r="AC83" s="21">
        <v>37</v>
      </c>
      <c r="AD83" s="21">
        <v>16845</v>
      </c>
      <c r="AE83" s="21">
        <v>37</v>
      </c>
      <c r="AF83" s="21">
        <v>16845</v>
      </c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2"/>
      <c r="BQ83" s="21"/>
      <c r="BR83" s="21"/>
      <c r="BS83" s="21"/>
      <c r="BT83" s="21"/>
      <c r="BU83" s="21"/>
      <c r="BV83" s="21"/>
      <c r="BW83" s="21"/>
      <c r="BX83" s="21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4"/>
      <c r="DN83" s="25"/>
      <c r="DO83" s="25"/>
      <c r="DP83" s="25"/>
      <c r="DQ83" s="25"/>
      <c r="DR83" s="25"/>
      <c r="DS83" s="25">
        <v>6</v>
      </c>
      <c r="DT83" s="25">
        <v>4900</v>
      </c>
      <c r="DU83" s="25">
        <v>6</v>
      </c>
      <c r="DV83" s="25">
        <v>4900</v>
      </c>
      <c r="DW83" s="25">
        <v>6</v>
      </c>
      <c r="DX83" s="25">
        <v>4900</v>
      </c>
      <c r="DY83" s="25"/>
      <c r="DZ83" s="25"/>
      <c r="EA83" s="25">
        <v>25</v>
      </c>
      <c r="EB83" s="25">
        <v>11054</v>
      </c>
      <c r="EC83" s="25">
        <v>24</v>
      </c>
      <c r="ED83" s="25">
        <v>10204</v>
      </c>
      <c r="EE83" s="25">
        <v>24</v>
      </c>
      <c r="EF83" s="25">
        <v>10204</v>
      </c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7"/>
      <c r="EW83" s="27"/>
      <c r="EX83" s="27"/>
    </row>
    <row r="84" spans="1:154" ht="18" x14ac:dyDescent="0.25">
      <c r="A84" s="18">
        <v>3</v>
      </c>
      <c r="B84" s="45" t="s">
        <v>76</v>
      </c>
      <c r="C84" s="20">
        <f t="shared" si="14"/>
        <v>50</v>
      </c>
      <c r="D84" s="20">
        <f t="shared" si="14"/>
        <v>36809</v>
      </c>
      <c r="E84" s="20">
        <f t="shared" si="14"/>
        <v>50</v>
      </c>
      <c r="F84" s="20">
        <f t="shared" si="14"/>
        <v>36809</v>
      </c>
      <c r="G84" s="20">
        <f t="shared" si="14"/>
        <v>0</v>
      </c>
      <c r="H84" s="20">
        <f t="shared" si="14"/>
        <v>0</v>
      </c>
      <c r="I84" s="20">
        <f t="shared" si="14"/>
        <v>0</v>
      </c>
      <c r="J84" s="20">
        <f t="shared" si="14"/>
        <v>0</v>
      </c>
      <c r="K84" s="31">
        <v>6</v>
      </c>
      <c r="L84" s="31">
        <v>9200</v>
      </c>
      <c r="M84" s="31">
        <v>6</v>
      </c>
      <c r="N84" s="31">
        <v>9200</v>
      </c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>
        <v>32</v>
      </c>
      <c r="AB84" s="31">
        <v>18459</v>
      </c>
      <c r="AC84" s="31">
        <v>32</v>
      </c>
      <c r="AD84" s="31">
        <v>18459</v>
      </c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58"/>
      <c r="BQ84" s="31"/>
      <c r="BR84" s="31"/>
      <c r="BS84" s="31"/>
      <c r="BT84" s="31"/>
      <c r="BU84" s="31"/>
      <c r="BV84" s="31"/>
      <c r="BW84" s="31"/>
      <c r="BX84" s="31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>
        <v>1</v>
      </c>
      <c r="DT84" s="33">
        <v>2000</v>
      </c>
      <c r="DU84" s="33">
        <v>1</v>
      </c>
      <c r="DV84" s="33">
        <v>2000</v>
      </c>
      <c r="DW84" s="33"/>
      <c r="DX84" s="33"/>
      <c r="DY84" s="33"/>
      <c r="DZ84" s="33"/>
      <c r="EA84" s="33">
        <v>11</v>
      </c>
      <c r="EB84" s="33">
        <v>7150</v>
      </c>
      <c r="EC84" s="33">
        <v>11</v>
      </c>
      <c r="ED84" s="33">
        <v>7150</v>
      </c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27"/>
      <c r="EW84" s="27"/>
      <c r="EX84" s="27"/>
    </row>
    <row r="85" spans="1:154" ht="18" x14ac:dyDescent="0.25">
      <c r="A85" s="18">
        <v>4</v>
      </c>
      <c r="B85" s="45" t="s">
        <v>77</v>
      </c>
      <c r="C85" s="20">
        <f t="shared" si="14"/>
        <v>76</v>
      </c>
      <c r="D85" s="20">
        <f t="shared" si="14"/>
        <v>104144.45</v>
      </c>
      <c r="E85" s="20">
        <f t="shared" si="14"/>
        <v>75</v>
      </c>
      <c r="F85" s="20">
        <f t="shared" si="14"/>
        <v>100044.45</v>
      </c>
      <c r="G85" s="20">
        <f t="shared" si="14"/>
        <v>75</v>
      </c>
      <c r="H85" s="20">
        <f t="shared" si="14"/>
        <v>100044.45</v>
      </c>
      <c r="I85" s="20">
        <f t="shared" si="14"/>
        <v>0</v>
      </c>
      <c r="J85" s="20">
        <f t="shared" si="14"/>
        <v>0</v>
      </c>
      <c r="K85" s="31">
        <v>15</v>
      </c>
      <c r="L85" s="31">
        <v>32820</v>
      </c>
      <c r="M85" s="31">
        <v>14</v>
      </c>
      <c r="N85" s="31">
        <v>28720</v>
      </c>
      <c r="O85" s="31">
        <v>14</v>
      </c>
      <c r="P85" s="31">
        <v>28720</v>
      </c>
      <c r="Q85" s="31"/>
      <c r="R85" s="31"/>
      <c r="S85" s="31">
        <v>2</v>
      </c>
      <c r="T85" s="31">
        <v>4500</v>
      </c>
      <c r="U85" s="31">
        <v>2</v>
      </c>
      <c r="V85" s="31">
        <v>4500</v>
      </c>
      <c r="W85" s="31">
        <v>2</v>
      </c>
      <c r="X85" s="31">
        <v>4500</v>
      </c>
      <c r="Y85" s="31"/>
      <c r="Z85" s="31"/>
      <c r="AA85" s="31">
        <v>34</v>
      </c>
      <c r="AB85" s="31">
        <v>30652.45</v>
      </c>
      <c r="AC85" s="31">
        <v>34</v>
      </c>
      <c r="AD85" s="31">
        <v>30652.45</v>
      </c>
      <c r="AE85" s="31">
        <v>34</v>
      </c>
      <c r="AF85" s="31">
        <v>30652.45</v>
      </c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>
        <v>1</v>
      </c>
      <c r="AR85" s="31">
        <v>17400</v>
      </c>
      <c r="AS85" s="31">
        <v>1</v>
      </c>
      <c r="AT85" s="31">
        <v>17400</v>
      </c>
      <c r="AU85" s="31">
        <v>1</v>
      </c>
      <c r="AV85" s="31">
        <v>17400</v>
      </c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>
        <v>1</v>
      </c>
      <c r="BH85" s="31">
        <v>2000</v>
      </c>
      <c r="BI85" s="31">
        <v>1</v>
      </c>
      <c r="BJ85" s="31">
        <v>2000</v>
      </c>
      <c r="BK85" s="31">
        <v>1</v>
      </c>
      <c r="BL85" s="31">
        <v>2000</v>
      </c>
      <c r="BM85" s="31"/>
      <c r="BN85" s="31"/>
      <c r="BO85" s="31">
        <v>1</v>
      </c>
      <c r="BP85" s="58">
        <v>100</v>
      </c>
      <c r="BQ85" s="31">
        <v>1</v>
      </c>
      <c r="BR85" s="31">
        <v>100</v>
      </c>
      <c r="BS85" s="31">
        <v>1</v>
      </c>
      <c r="BT85" s="31">
        <v>100</v>
      </c>
      <c r="BU85" s="31"/>
      <c r="BV85" s="31"/>
      <c r="BW85" s="31"/>
      <c r="BX85" s="31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>
        <v>2</v>
      </c>
      <c r="DT85" s="33">
        <v>4300</v>
      </c>
      <c r="DU85" s="33">
        <v>2</v>
      </c>
      <c r="DV85" s="33">
        <v>4300</v>
      </c>
      <c r="DW85" s="33">
        <v>2</v>
      </c>
      <c r="DX85" s="33">
        <v>4300</v>
      </c>
      <c r="DY85" s="33"/>
      <c r="DZ85" s="33"/>
      <c r="EA85" s="33">
        <v>20</v>
      </c>
      <c r="EB85" s="33">
        <v>12372</v>
      </c>
      <c r="EC85" s="33">
        <v>20</v>
      </c>
      <c r="ED85" s="33">
        <v>12372</v>
      </c>
      <c r="EE85" s="33">
        <v>20</v>
      </c>
      <c r="EF85" s="33">
        <v>12372</v>
      </c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27"/>
      <c r="EW85" s="27"/>
      <c r="EX85" s="27"/>
    </row>
    <row r="86" spans="1:154" ht="18" x14ac:dyDescent="0.25">
      <c r="A86" s="18">
        <v>5</v>
      </c>
      <c r="B86" s="45" t="s">
        <v>78</v>
      </c>
      <c r="C86" s="20">
        <f t="shared" si="14"/>
        <v>35</v>
      </c>
      <c r="D86" s="20">
        <f t="shared" si="14"/>
        <v>41750</v>
      </c>
      <c r="E86" s="20">
        <f t="shared" si="14"/>
        <v>35</v>
      </c>
      <c r="F86" s="20">
        <f t="shared" si="14"/>
        <v>41750</v>
      </c>
      <c r="G86" s="20">
        <f t="shared" si="14"/>
        <v>35</v>
      </c>
      <c r="H86" s="20">
        <f t="shared" si="14"/>
        <v>41750</v>
      </c>
      <c r="I86" s="20">
        <f t="shared" si="14"/>
        <v>0</v>
      </c>
      <c r="J86" s="20">
        <f t="shared" si="14"/>
        <v>0</v>
      </c>
      <c r="K86" s="31">
        <v>11</v>
      </c>
      <c r="L86" s="31">
        <v>13600</v>
      </c>
      <c r="M86" s="31">
        <v>11</v>
      </c>
      <c r="N86" s="31">
        <v>13600</v>
      </c>
      <c r="O86" s="31">
        <v>11</v>
      </c>
      <c r="P86" s="31">
        <v>13600</v>
      </c>
      <c r="Q86" s="31"/>
      <c r="R86" s="31"/>
      <c r="S86" s="31">
        <v>1</v>
      </c>
      <c r="T86" s="31">
        <v>800</v>
      </c>
      <c r="U86" s="31">
        <v>1</v>
      </c>
      <c r="V86" s="31">
        <v>800</v>
      </c>
      <c r="W86" s="31">
        <v>1</v>
      </c>
      <c r="X86" s="31">
        <v>800</v>
      </c>
      <c r="Y86" s="31"/>
      <c r="Z86" s="31"/>
      <c r="AA86" s="31">
        <v>19</v>
      </c>
      <c r="AB86" s="31">
        <v>6850</v>
      </c>
      <c r="AC86" s="31">
        <v>19</v>
      </c>
      <c r="AD86" s="31">
        <v>6850</v>
      </c>
      <c r="AE86" s="31">
        <v>19</v>
      </c>
      <c r="AF86" s="31">
        <v>6850</v>
      </c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>
        <v>1</v>
      </c>
      <c r="BH86" s="31">
        <v>17500</v>
      </c>
      <c r="BI86" s="31">
        <v>1</v>
      </c>
      <c r="BJ86" s="31">
        <v>17500</v>
      </c>
      <c r="BK86" s="31">
        <v>1</v>
      </c>
      <c r="BL86" s="31">
        <v>17500</v>
      </c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1"/>
      <c r="DT86" s="31"/>
      <c r="DU86" s="31"/>
      <c r="DV86" s="31"/>
      <c r="DW86" s="31"/>
      <c r="DX86" s="31"/>
      <c r="DY86" s="31"/>
      <c r="DZ86" s="31"/>
      <c r="EA86" s="31">
        <v>3</v>
      </c>
      <c r="EB86" s="31">
        <v>3000</v>
      </c>
      <c r="EC86" s="31">
        <v>3</v>
      </c>
      <c r="ED86" s="31">
        <v>3000</v>
      </c>
      <c r="EE86" s="31">
        <v>3</v>
      </c>
      <c r="EF86" s="31">
        <v>3000</v>
      </c>
      <c r="EG86" s="31"/>
      <c r="EH86" s="31"/>
      <c r="EI86" s="33"/>
      <c r="EJ86" s="33"/>
      <c r="EK86" s="33"/>
      <c r="EL86" s="33"/>
      <c r="EM86" s="33"/>
      <c r="EN86" s="33"/>
      <c r="EO86" s="33"/>
      <c r="EP86" s="33"/>
      <c r="EQ86" s="31"/>
      <c r="ER86" s="31"/>
      <c r="ES86" s="31"/>
      <c r="ET86" s="31"/>
      <c r="EU86" s="31"/>
      <c r="EV86" s="27"/>
      <c r="EW86" s="27"/>
      <c r="EX86" s="27"/>
    </row>
    <row r="87" spans="1:154" ht="18" x14ac:dyDescent="0.25">
      <c r="A87" s="35"/>
      <c r="B87" s="35" t="s">
        <v>43</v>
      </c>
      <c r="C87" s="36">
        <f>C86+C85+C84+C83+C82</f>
        <v>308</v>
      </c>
      <c r="D87" s="36">
        <f t="shared" ref="D87:BO87" si="15">D86+D85+D84+D83+D82</f>
        <v>399501.7</v>
      </c>
      <c r="E87" s="36">
        <f t="shared" si="15"/>
        <v>301</v>
      </c>
      <c r="F87" s="36">
        <f t="shared" si="15"/>
        <v>388790.5</v>
      </c>
      <c r="G87" s="36">
        <f t="shared" si="15"/>
        <v>251</v>
      </c>
      <c r="H87" s="36">
        <f t="shared" si="15"/>
        <v>351981.5</v>
      </c>
      <c r="I87" s="36">
        <f t="shared" si="15"/>
        <v>4</v>
      </c>
      <c r="J87" s="36">
        <f t="shared" si="15"/>
        <v>1000</v>
      </c>
      <c r="K87" s="36">
        <f t="shared" si="15"/>
        <v>68</v>
      </c>
      <c r="L87" s="36">
        <f t="shared" si="15"/>
        <v>157862.5</v>
      </c>
      <c r="M87" s="36">
        <f t="shared" si="15"/>
        <v>66</v>
      </c>
      <c r="N87" s="36">
        <f t="shared" si="15"/>
        <v>150162.5</v>
      </c>
      <c r="O87" s="36">
        <f t="shared" si="15"/>
        <v>60</v>
      </c>
      <c r="P87" s="36">
        <f t="shared" si="15"/>
        <v>140962.5</v>
      </c>
      <c r="Q87" s="36">
        <f t="shared" si="15"/>
        <v>4</v>
      </c>
      <c r="R87" s="36">
        <f t="shared" si="15"/>
        <v>1000</v>
      </c>
      <c r="S87" s="36">
        <f t="shared" si="15"/>
        <v>21</v>
      </c>
      <c r="T87" s="36">
        <f t="shared" si="15"/>
        <v>41820.550000000003</v>
      </c>
      <c r="U87" s="36">
        <f t="shared" si="15"/>
        <v>21</v>
      </c>
      <c r="V87" s="36">
        <f t="shared" si="15"/>
        <v>41820.550000000003</v>
      </c>
      <c r="W87" s="36">
        <f t="shared" si="15"/>
        <v>21</v>
      </c>
      <c r="X87" s="36">
        <f t="shared" si="15"/>
        <v>41820.550000000003</v>
      </c>
      <c r="Y87" s="36">
        <f t="shared" si="15"/>
        <v>0</v>
      </c>
      <c r="Z87" s="36">
        <f t="shared" si="15"/>
        <v>0</v>
      </c>
      <c r="AA87" s="36">
        <f t="shared" si="15"/>
        <v>138</v>
      </c>
      <c r="AB87" s="36">
        <f t="shared" si="15"/>
        <v>97942.65</v>
      </c>
      <c r="AC87" s="36">
        <f t="shared" si="15"/>
        <v>134</v>
      </c>
      <c r="AD87" s="36">
        <f t="shared" si="15"/>
        <v>95781.45</v>
      </c>
      <c r="AE87" s="36">
        <f t="shared" si="15"/>
        <v>102</v>
      </c>
      <c r="AF87" s="36">
        <f t="shared" si="15"/>
        <v>77322.45</v>
      </c>
      <c r="AG87" s="36">
        <f t="shared" si="15"/>
        <v>0</v>
      </c>
      <c r="AH87" s="36">
        <f t="shared" si="15"/>
        <v>0</v>
      </c>
      <c r="AI87" s="36">
        <f t="shared" si="15"/>
        <v>0</v>
      </c>
      <c r="AJ87" s="36">
        <f t="shared" si="15"/>
        <v>0</v>
      </c>
      <c r="AK87" s="36">
        <f t="shared" si="15"/>
        <v>0</v>
      </c>
      <c r="AL87" s="36">
        <f t="shared" si="15"/>
        <v>0</v>
      </c>
      <c r="AM87" s="36">
        <f t="shared" si="15"/>
        <v>0</v>
      </c>
      <c r="AN87" s="36">
        <f t="shared" si="15"/>
        <v>0</v>
      </c>
      <c r="AO87" s="36">
        <f t="shared" si="15"/>
        <v>0</v>
      </c>
      <c r="AP87" s="36">
        <f t="shared" si="15"/>
        <v>0</v>
      </c>
      <c r="AQ87" s="36">
        <f t="shared" si="15"/>
        <v>5</v>
      </c>
      <c r="AR87" s="36">
        <f t="shared" si="15"/>
        <v>34800</v>
      </c>
      <c r="AS87" s="36">
        <f t="shared" si="15"/>
        <v>5</v>
      </c>
      <c r="AT87" s="36">
        <f t="shared" si="15"/>
        <v>34800</v>
      </c>
      <c r="AU87" s="36">
        <f t="shared" si="15"/>
        <v>5</v>
      </c>
      <c r="AV87" s="36">
        <f t="shared" si="15"/>
        <v>34800</v>
      </c>
      <c r="AW87" s="36">
        <f t="shared" si="15"/>
        <v>0</v>
      </c>
      <c r="AX87" s="36">
        <f t="shared" si="15"/>
        <v>0</v>
      </c>
      <c r="AY87" s="36">
        <f t="shared" si="15"/>
        <v>2</v>
      </c>
      <c r="AZ87" s="36">
        <f t="shared" si="15"/>
        <v>1500</v>
      </c>
      <c r="BA87" s="36">
        <f t="shared" si="15"/>
        <v>2</v>
      </c>
      <c r="BB87" s="36">
        <f t="shared" si="15"/>
        <v>1500</v>
      </c>
      <c r="BC87" s="36">
        <f t="shared" si="15"/>
        <v>2</v>
      </c>
      <c r="BD87" s="36">
        <f t="shared" si="15"/>
        <v>1500</v>
      </c>
      <c r="BE87" s="36">
        <f t="shared" si="15"/>
        <v>0</v>
      </c>
      <c r="BF87" s="36">
        <f t="shared" si="15"/>
        <v>0</v>
      </c>
      <c r="BG87" s="36">
        <f t="shared" si="15"/>
        <v>5</v>
      </c>
      <c r="BH87" s="36">
        <f t="shared" si="15"/>
        <v>20700</v>
      </c>
      <c r="BI87" s="36">
        <f t="shared" si="15"/>
        <v>5</v>
      </c>
      <c r="BJ87" s="36">
        <f t="shared" si="15"/>
        <v>20700</v>
      </c>
      <c r="BK87" s="36">
        <f t="shared" si="15"/>
        <v>5</v>
      </c>
      <c r="BL87" s="36">
        <f t="shared" si="15"/>
        <v>20700</v>
      </c>
      <c r="BM87" s="36">
        <f t="shared" si="15"/>
        <v>0</v>
      </c>
      <c r="BN87" s="36">
        <f t="shared" si="15"/>
        <v>0</v>
      </c>
      <c r="BO87" s="36">
        <f t="shared" si="15"/>
        <v>1</v>
      </c>
      <c r="BP87" s="36">
        <f t="shared" ref="BP87:EX87" si="16">BP86+BP85+BP84+BP83+BP82</f>
        <v>100</v>
      </c>
      <c r="BQ87" s="36">
        <f t="shared" si="16"/>
        <v>1</v>
      </c>
      <c r="BR87" s="36">
        <f t="shared" si="16"/>
        <v>100</v>
      </c>
      <c r="BS87" s="36">
        <f t="shared" si="16"/>
        <v>1</v>
      </c>
      <c r="BT87" s="36">
        <f t="shared" si="16"/>
        <v>100</v>
      </c>
      <c r="BU87" s="36">
        <f t="shared" si="16"/>
        <v>0</v>
      </c>
      <c r="BV87" s="36">
        <f t="shared" si="16"/>
        <v>0</v>
      </c>
      <c r="BW87" s="36">
        <f t="shared" si="16"/>
        <v>0</v>
      </c>
      <c r="BX87" s="36">
        <f t="shared" si="16"/>
        <v>0</v>
      </c>
      <c r="BY87" s="36">
        <f t="shared" si="16"/>
        <v>0</v>
      </c>
      <c r="BZ87" s="36">
        <f t="shared" si="16"/>
        <v>0</v>
      </c>
      <c r="CA87" s="36">
        <f t="shared" si="16"/>
        <v>0</v>
      </c>
      <c r="CB87" s="36">
        <f t="shared" si="16"/>
        <v>0</v>
      </c>
      <c r="CC87" s="36">
        <f t="shared" si="16"/>
        <v>0</v>
      </c>
      <c r="CD87" s="36">
        <f t="shared" si="16"/>
        <v>0</v>
      </c>
      <c r="CE87" s="36">
        <f t="shared" si="16"/>
        <v>0</v>
      </c>
      <c r="CF87" s="36">
        <f t="shared" si="16"/>
        <v>0</v>
      </c>
      <c r="CG87" s="36">
        <f t="shared" si="16"/>
        <v>0</v>
      </c>
      <c r="CH87" s="36">
        <f t="shared" si="16"/>
        <v>0</v>
      </c>
      <c r="CI87" s="36">
        <f t="shared" si="16"/>
        <v>0</v>
      </c>
      <c r="CJ87" s="36">
        <f t="shared" si="16"/>
        <v>0</v>
      </c>
      <c r="CK87" s="36">
        <f t="shared" si="16"/>
        <v>0</v>
      </c>
      <c r="CL87" s="36">
        <f t="shared" si="16"/>
        <v>0</v>
      </c>
      <c r="CM87" s="36">
        <f t="shared" si="16"/>
        <v>0</v>
      </c>
      <c r="CN87" s="36">
        <f t="shared" si="16"/>
        <v>0</v>
      </c>
      <c r="CO87" s="36">
        <f t="shared" si="16"/>
        <v>0</v>
      </c>
      <c r="CP87" s="36">
        <f t="shared" si="16"/>
        <v>0</v>
      </c>
      <c r="CQ87" s="36">
        <f t="shared" si="16"/>
        <v>0</v>
      </c>
      <c r="CR87" s="36">
        <f t="shared" si="16"/>
        <v>0</v>
      </c>
      <c r="CS87" s="36">
        <f t="shared" si="16"/>
        <v>0</v>
      </c>
      <c r="CT87" s="36">
        <f t="shared" si="16"/>
        <v>0</v>
      </c>
      <c r="CU87" s="36">
        <f t="shared" si="16"/>
        <v>0</v>
      </c>
      <c r="CV87" s="36">
        <f t="shared" si="16"/>
        <v>0</v>
      </c>
      <c r="CW87" s="36">
        <f t="shared" si="16"/>
        <v>0</v>
      </c>
      <c r="CX87" s="36">
        <f t="shared" si="16"/>
        <v>0</v>
      </c>
      <c r="CY87" s="36">
        <f t="shared" si="16"/>
        <v>0</v>
      </c>
      <c r="CZ87" s="36">
        <f t="shared" si="16"/>
        <v>0</v>
      </c>
      <c r="DA87" s="36">
        <f t="shared" si="16"/>
        <v>0</v>
      </c>
      <c r="DB87" s="36">
        <f t="shared" si="16"/>
        <v>0</v>
      </c>
      <c r="DC87" s="36">
        <f t="shared" si="16"/>
        <v>0</v>
      </c>
      <c r="DD87" s="36">
        <f t="shared" si="16"/>
        <v>0</v>
      </c>
      <c r="DE87" s="36">
        <f t="shared" si="16"/>
        <v>0</v>
      </c>
      <c r="DF87" s="36">
        <f t="shared" si="16"/>
        <v>0</v>
      </c>
      <c r="DG87" s="36">
        <f t="shared" si="16"/>
        <v>0</v>
      </c>
      <c r="DH87" s="36">
        <f t="shared" si="16"/>
        <v>0</v>
      </c>
      <c r="DI87" s="36">
        <f t="shared" si="16"/>
        <v>0</v>
      </c>
      <c r="DJ87" s="36">
        <f t="shared" si="16"/>
        <v>0</v>
      </c>
      <c r="DK87" s="36">
        <f t="shared" si="16"/>
        <v>0</v>
      </c>
      <c r="DL87" s="36">
        <f t="shared" si="16"/>
        <v>0</v>
      </c>
      <c r="DM87" s="36">
        <f t="shared" si="16"/>
        <v>0</v>
      </c>
      <c r="DN87" s="36">
        <f t="shared" si="16"/>
        <v>0</v>
      </c>
      <c r="DO87" s="36">
        <f t="shared" si="16"/>
        <v>0</v>
      </c>
      <c r="DP87" s="36">
        <f t="shared" si="16"/>
        <v>0</v>
      </c>
      <c r="DQ87" s="36">
        <f t="shared" si="16"/>
        <v>0</v>
      </c>
      <c r="DR87" s="36">
        <f t="shared" si="16"/>
        <v>0</v>
      </c>
      <c r="DS87" s="36">
        <f t="shared" si="16"/>
        <v>9</v>
      </c>
      <c r="DT87" s="36">
        <f t="shared" si="16"/>
        <v>11200</v>
      </c>
      <c r="DU87" s="36">
        <f t="shared" si="16"/>
        <v>9</v>
      </c>
      <c r="DV87" s="36">
        <f t="shared" si="16"/>
        <v>11200</v>
      </c>
      <c r="DW87" s="36">
        <f t="shared" si="16"/>
        <v>8</v>
      </c>
      <c r="DX87" s="36">
        <f t="shared" si="16"/>
        <v>9200</v>
      </c>
      <c r="DY87" s="36">
        <f t="shared" si="16"/>
        <v>0</v>
      </c>
      <c r="DZ87" s="36">
        <f t="shared" si="16"/>
        <v>0</v>
      </c>
      <c r="EA87" s="36">
        <f t="shared" si="16"/>
        <v>59</v>
      </c>
      <c r="EB87" s="36">
        <f t="shared" si="16"/>
        <v>33576</v>
      </c>
      <c r="EC87" s="36">
        <f t="shared" si="16"/>
        <v>58</v>
      </c>
      <c r="ED87" s="36">
        <f t="shared" si="16"/>
        <v>32726</v>
      </c>
      <c r="EE87" s="36">
        <f t="shared" si="16"/>
        <v>47</v>
      </c>
      <c r="EF87" s="36">
        <f t="shared" si="16"/>
        <v>25576</v>
      </c>
      <c r="EG87" s="36">
        <f t="shared" si="16"/>
        <v>0</v>
      </c>
      <c r="EH87" s="36">
        <f t="shared" si="16"/>
        <v>0</v>
      </c>
      <c r="EI87" s="36">
        <f t="shared" si="16"/>
        <v>0</v>
      </c>
      <c r="EJ87" s="36">
        <f t="shared" si="16"/>
        <v>0</v>
      </c>
      <c r="EK87" s="36">
        <f t="shared" si="16"/>
        <v>0</v>
      </c>
      <c r="EL87" s="36">
        <f t="shared" si="16"/>
        <v>0</v>
      </c>
      <c r="EM87" s="36">
        <f t="shared" si="16"/>
        <v>0</v>
      </c>
      <c r="EN87" s="36">
        <f t="shared" si="16"/>
        <v>0</v>
      </c>
      <c r="EO87" s="36">
        <f t="shared" si="16"/>
        <v>0</v>
      </c>
      <c r="EP87" s="36">
        <f t="shared" si="16"/>
        <v>0</v>
      </c>
      <c r="EQ87" s="36">
        <f t="shared" si="16"/>
        <v>0</v>
      </c>
      <c r="ER87" s="36">
        <f t="shared" si="16"/>
        <v>0</v>
      </c>
      <c r="ES87" s="36">
        <f t="shared" si="16"/>
        <v>0</v>
      </c>
      <c r="ET87" s="36">
        <f t="shared" si="16"/>
        <v>0</v>
      </c>
      <c r="EU87" s="36">
        <f t="shared" si="16"/>
        <v>0</v>
      </c>
      <c r="EV87" s="36">
        <f t="shared" si="16"/>
        <v>0</v>
      </c>
      <c r="EW87" s="36">
        <f t="shared" si="16"/>
        <v>0</v>
      </c>
      <c r="EX87" s="36">
        <f t="shared" si="16"/>
        <v>0</v>
      </c>
    </row>
    <row r="89" spans="1:154" ht="18.75" thickBot="1" x14ac:dyDescent="0.3">
      <c r="C89" s="54" t="s">
        <v>79</v>
      </c>
    </row>
    <row r="90" spans="1:154" ht="15.75" customHeight="1" thickBot="1" x14ac:dyDescent="0.3">
      <c r="A90" s="84" t="s">
        <v>1</v>
      </c>
      <c r="B90" s="85" t="s">
        <v>2</v>
      </c>
      <c r="C90" s="85" t="s">
        <v>3</v>
      </c>
      <c r="D90" s="85"/>
      <c r="E90" s="85"/>
      <c r="F90" s="85"/>
      <c r="G90" s="85"/>
      <c r="H90" s="85"/>
      <c r="I90" s="85"/>
      <c r="J90" s="85"/>
      <c r="K90" s="87" t="s">
        <v>4</v>
      </c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 t="s">
        <v>5</v>
      </c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3" t="s">
        <v>6</v>
      </c>
      <c r="BH90" s="83"/>
      <c r="BI90" s="83"/>
      <c r="BJ90" s="83"/>
      <c r="BK90" s="83"/>
      <c r="BL90" s="83"/>
      <c r="BM90" s="83"/>
      <c r="BN90" s="83"/>
      <c r="BO90" s="83"/>
      <c r="BP90" s="83"/>
      <c r="BQ90" s="83"/>
      <c r="BR90" s="83"/>
      <c r="BS90" s="83"/>
      <c r="BT90" s="83"/>
      <c r="BU90" s="83"/>
      <c r="BV90" s="83"/>
      <c r="BW90" s="83" t="s">
        <v>7</v>
      </c>
      <c r="BX90" s="83"/>
      <c r="BY90" s="83"/>
      <c r="BZ90" s="83"/>
      <c r="CA90" s="83"/>
      <c r="CB90" s="83"/>
      <c r="CC90" s="83"/>
      <c r="CD90" s="83"/>
      <c r="CE90" s="83"/>
      <c r="CF90" s="83"/>
      <c r="CG90" s="83"/>
      <c r="CH90" s="83"/>
      <c r="CI90" s="83"/>
      <c r="CJ90" s="83"/>
      <c r="CK90" s="83"/>
      <c r="CL90" s="83"/>
      <c r="CM90" s="83" t="s">
        <v>8</v>
      </c>
      <c r="CN90" s="83"/>
      <c r="CO90" s="83"/>
      <c r="CP90" s="83"/>
      <c r="CQ90" s="83"/>
      <c r="CR90" s="83"/>
      <c r="CS90" s="83"/>
      <c r="CT90" s="83"/>
      <c r="CU90" s="83"/>
      <c r="CV90" s="83"/>
      <c r="CW90" s="83"/>
      <c r="CX90" s="83"/>
      <c r="CY90" s="83"/>
      <c r="CZ90" s="83"/>
      <c r="DA90" s="83"/>
      <c r="DB90" s="83"/>
      <c r="DC90" s="83" t="s">
        <v>9</v>
      </c>
      <c r="DD90" s="83"/>
      <c r="DE90" s="83"/>
      <c r="DF90" s="83"/>
      <c r="DG90" s="83"/>
      <c r="DH90" s="83"/>
      <c r="DI90" s="83"/>
      <c r="DJ90" s="83"/>
      <c r="DK90" s="83"/>
      <c r="DL90" s="83"/>
      <c r="DM90" s="83"/>
      <c r="DN90" s="83"/>
      <c r="DO90" s="83"/>
      <c r="DP90" s="83"/>
      <c r="DQ90" s="83"/>
      <c r="DR90" s="83"/>
      <c r="DS90" s="83" t="s">
        <v>10</v>
      </c>
      <c r="DT90" s="83"/>
      <c r="DU90" s="83"/>
      <c r="DV90" s="83"/>
      <c r="DW90" s="83"/>
      <c r="DX90" s="83"/>
      <c r="DY90" s="83"/>
      <c r="DZ90" s="83"/>
      <c r="EA90" s="83"/>
      <c r="EB90" s="83"/>
      <c r="EC90" s="83"/>
      <c r="ED90" s="83"/>
      <c r="EE90" s="83"/>
      <c r="EF90" s="83"/>
      <c r="EG90" s="83"/>
      <c r="EH90" s="83"/>
      <c r="EI90" s="83" t="s">
        <v>11</v>
      </c>
      <c r="EJ90" s="83"/>
      <c r="EK90" s="83"/>
      <c r="EL90" s="83"/>
      <c r="EM90" s="83"/>
      <c r="EN90" s="83"/>
      <c r="EO90" s="83"/>
      <c r="EP90" s="83"/>
      <c r="EQ90" s="83"/>
      <c r="ER90" s="83"/>
      <c r="ES90" s="83"/>
      <c r="ET90" s="83"/>
      <c r="EU90" s="83"/>
      <c r="EV90" s="83"/>
      <c r="EW90" s="83"/>
      <c r="EX90" s="83"/>
    </row>
    <row r="91" spans="1:154" ht="21" customHeight="1" thickBot="1" x14ac:dyDescent="0.3">
      <c r="A91" s="84"/>
      <c r="B91" s="86"/>
      <c r="C91" s="85"/>
      <c r="D91" s="85"/>
      <c r="E91" s="85"/>
      <c r="F91" s="85"/>
      <c r="G91" s="85"/>
      <c r="H91" s="85"/>
      <c r="I91" s="85"/>
      <c r="J91" s="85"/>
      <c r="K91" s="83" t="s">
        <v>12</v>
      </c>
      <c r="L91" s="83"/>
      <c r="M91" s="83"/>
      <c r="N91" s="83"/>
      <c r="O91" s="83"/>
      <c r="P91" s="83"/>
      <c r="Q91" s="83"/>
      <c r="R91" s="83"/>
      <c r="S91" s="83" t="s">
        <v>13</v>
      </c>
      <c r="T91" s="83"/>
      <c r="U91" s="83"/>
      <c r="V91" s="83"/>
      <c r="W91" s="83"/>
      <c r="X91" s="83"/>
      <c r="Y91" s="83"/>
      <c r="Z91" s="83"/>
      <c r="AA91" s="83" t="s">
        <v>14</v>
      </c>
      <c r="AB91" s="83"/>
      <c r="AC91" s="83"/>
      <c r="AD91" s="83"/>
      <c r="AE91" s="83"/>
      <c r="AF91" s="83"/>
      <c r="AG91" s="83"/>
      <c r="AH91" s="83"/>
      <c r="AI91" s="83" t="s">
        <v>15</v>
      </c>
      <c r="AJ91" s="83"/>
      <c r="AK91" s="83"/>
      <c r="AL91" s="83"/>
      <c r="AM91" s="83"/>
      <c r="AN91" s="83"/>
      <c r="AO91" s="83"/>
      <c r="AP91" s="83"/>
      <c r="AQ91" s="83" t="s">
        <v>16</v>
      </c>
      <c r="AR91" s="83"/>
      <c r="AS91" s="83"/>
      <c r="AT91" s="83"/>
      <c r="AU91" s="83"/>
      <c r="AV91" s="83"/>
      <c r="AW91" s="83"/>
      <c r="AX91" s="83"/>
      <c r="AY91" s="83" t="s">
        <v>17</v>
      </c>
      <c r="AZ91" s="83"/>
      <c r="BA91" s="83"/>
      <c r="BB91" s="83"/>
      <c r="BC91" s="83"/>
      <c r="BD91" s="83"/>
      <c r="BE91" s="83"/>
      <c r="BF91" s="83"/>
      <c r="BG91" s="83" t="s">
        <v>18</v>
      </c>
      <c r="BH91" s="83"/>
      <c r="BI91" s="83"/>
      <c r="BJ91" s="83"/>
      <c r="BK91" s="83"/>
      <c r="BL91" s="83"/>
      <c r="BM91" s="83"/>
      <c r="BN91" s="83"/>
      <c r="BO91" s="83" t="s">
        <v>17</v>
      </c>
      <c r="BP91" s="83"/>
      <c r="BQ91" s="83"/>
      <c r="BR91" s="83"/>
      <c r="BS91" s="83"/>
      <c r="BT91" s="83"/>
      <c r="BU91" s="83"/>
      <c r="BV91" s="83"/>
      <c r="BW91" s="83" t="s">
        <v>19</v>
      </c>
      <c r="BX91" s="83"/>
      <c r="BY91" s="83"/>
      <c r="BZ91" s="83"/>
      <c r="CA91" s="83"/>
      <c r="CB91" s="83"/>
      <c r="CC91" s="83"/>
      <c r="CD91" s="83"/>
      <c r="CE91" s="83" t="s">
        <v>17</v>
      </c>
      <c r="CF91" s="83"/>
      <c r="CG91" s="83"/>
      <c r="CH91" s="83"/>
      <c r="CI91" s="83"/>
      <c r="CJ91" s="83"/>
      <c r="CK91" s="83"/>
      <c r="CL91" s="83"/>
      <c r="CM91" s="83" t="s">
        <v>20</v>
      </c>
      <c r="CN91" s="83"/>
      <c r="CO91" s="83"/>
      <c r="CP91" s="83"/>
      <c r="CQ91" s="83"/>
      <c r="CR91" s="83"/>
      <c r="CS91" s="83"/>
      <c r="CT91" s="83"/>
      <c r="CU91" s="83" t="s">
        <v>17</v>
      </c>
      <c r="CV91" s="83"/>
      <c r="CW91" s="83"/>
      <c r="CX91" s="83"/>
      <c r="CY91" s="83"/>
      <c r="CZ91" s="83"/>
      <c r="DA91" s="83"/>
      <c r="DB91" s="83"/>
      <c r="DC91" s="83" t="s">
        <v>21</v>
      </c>
      <c r="DD91" s="83"/>
      <c r="DE91" s="83"/>
      <c r="DF91" s="83"/>
      <c r="DG91" s="83"/>
      <c r="DH91" s="83"/>
      <c r="DI91" s="83"/>
      <c r="DJ91" s="83"/>
      <c r="DK91" s="83" t="s">
        <v>17</v>
      </c>
      <c r="DL91" s="83"/>
      <c r="DM91" s="83"/>
      <c r="DN91" s="83"/>
      <c r="DO91" s="83"/>
      <c r="DP91" s="83"/>
      <c r="DQ91" s="83"/>
      <c r="DR91" s="83"/>
      <c r="DS91" s="83" t="s">
        <v>22</v>
      </c>
      <c r="DT91" s="83"/>
      <c r="DU91" s="83"/>
      <c r="DV91" s="83"/>
      <c r="DW91" s="83"/>
      <c r="DX91" s="83"/>
      <c r="DY91" s="83"/>
      <c r="DZ91" s="83"/>
      <c r="EA91" s="83" t="s">
        <v>17</v>
      </c>
      <c r="EB91" s="83"/>
      <c r="EC91" s="83"/>
      <c r="ED91" s="83"/>
      <c r="EE91" s="83"/>
      <c r="EF91" s="83"/>
      <c r="EG91" s="83"/>
      <c r="EH91" s="83"/>
      <c r="EI91" s="83" t="s">
        <v>23</v>
      </c>
      <c r="EJ91" s="83"/>
      <c r="EK91" s="83"/>
      <c r="EL91" s="83"/>
      <c r="EM91" s="83"/>
      <c r="EN91" s="83"/>
      <c r="EO91" s="83"/>
      <c r="EP91" s="83"/>
      <c r="EQ91" s="83" t="s">
        <v>17</v>
      </c>
      <c r="ER91" s="83"/>
      <c r="ES91" s="83"/>
      <c r="ET91" s="83"/>
      <c r="EU91" s="83"/>
      <c r="EV91" s="83"/>
      <c r="EW91" s="83"/>
      <c r="EX91" s="83"/>
    </row>
    <row r="92" spans="1:154" ht="30" customHeight="1" thickBot="1" x14ac:dyDescent="0.3">
      <c r="A92" s="84"/>
      <c r="B92" s="86"/>
      <c r="C92" s="79" t="s">
        <v>24</v>
      </c>
      <c r="D92" s="79" t="s">
        <v>25</v>
      </c>
      <c r="E92" s="79" t="s">
        <v>26</v>
      </c>
      <c r="F92" s="79"/>
      <c r="G92" s="79"/>
      <c r="H92" s="79"/>
      <c r="I92" s="79"/>
      <c r="J92" s="79"/>
      <c r="K92" s="79" t="s">
        <v>27</v>
      </c>
      <c r="L92" s="79" t="s">
        <v>28</v>
      </c>
      <c r="M92" s="79" t="s">
        <v>26</v>
      </c>
      <c r="N92" s="79"/>
      <c r="O92" s="79"/>
      <c r="P92" s="79"/>
      <c r="Q92" s="79"/>
      <c r="R92" s="79"/>
      <c r="S92" s="79" t="s">
        <v>29</v>
      </c>
      <c r="T92" s="79" t="s">
        <v>28</v>
      </c>
      <c r="U92" s="79" t="s">
        <v>26</v>
      </c>
      <c r="V92" s="79"/>
      <c r="W92" s="79"/>
      <c r="X92" s="79"/>
      <c r="Y92" s="79"/>
      <c r="Z92" s="79"/>
      <c r="AA92" s="79" t="s">
        <v>29</v>
      </c>
      <c r="AB92" s="79" t="s">
        <v>28</v>
      </c>
      <c r="AC92" s="79" t="s">
        <v>26</v>
      </c>
      <c r="AD92" s="79"/>
      <c r="AE92" s="79"/>
      <c r="AF92" s="79"/>
      <c r="AG92" s="79"/>
      <c r="AH92" s="79"/>
      <c r="AI92" s="79" t="s">
        <v>29</v>
      </c>
      <c r="AJ92" s="79" t="s">
        <v>28</v>
      </c>
      <c r="AK92" s="79" t="s">
        <v>26</v>
      </c>
      <c r="AL92" s="79"/>
      <c r="AM92" s="79"/>
      <c r="AN92" s="79"/>
      <c r="AO92" s="79"/>
      <c r="AP92" s="79"/>
      <c r="AQ92" s="79" t="s">
        <v>29</v>
      </c>
      <c r="AR92" s="79" t="s">
        <v>28</v>
      </c>
      <c r="AS92" s="79" t="s">
        <v>26</v>
      </c>
      <c r="AT92" s="79"/>
      <c r="AU92" s="79"/>
      <c r="AV92" s="79"/>
      <c r="AW92" s="79"/>
      <c r="AX92" s="79"/>
      <c r="AY92" s="79" t="s">
        <v>29</v>
      </c>
      <c r="AZ92" s="79" t="s">
        <v>28</v>
      </c>
      <c r="BA92" s="79" t="s">
        <v>26</v>
      </c>
      <c r="BB92" s="79"/>
      <c r="BC92" s="79"/>
      <c r="BD92" s="79"/>
      <c r="BE92" s="79"/>
      <c r="BF92" s="79"/>
      <c r="BG92" s="79" t="s">
        <v>29</v>
      </c>
      <c r="BH92" s="79" t="s">
        <v>28</v>
      </c>
      <c r="BI92" s="79" t="s">
        <v>26</v>
      </c>
      <c r="BJ92" s="79"/>
      <c r="BK92" s="79"/>
      <c r="BL92" s="79"/>
      <c r="BM92" s="79"/>
      <c r="BN92" s="79"/>
      <c r="BO92" s="79" t="s">
        <v>29</v>
      </c>
      <c r="BP92" s="79" t="s">
        <v>28</v>
      </c>
      <c r="BQ92" s="79" t="s">
        <v>26</v>
      </c>
      <c r="BR92" s="79"/>
      <c r="BS92" s="79"/>
      <c r="BT92" s="79"/>
      <c r="BU92" s="79"/>
      <c r="BV92" s="79"/>
      <c r="BW92" s="79" t="s">
        <v>29</v>
      </c>
      <c r="BX92" s="79" t="s">
        <v>28</v>
      </c>
      <c r="BY92" s="79" t="s">
        <v>26</v>
      </c>
      <c r="BZ92" s="79"/>
      <c r="CA92" s="79"/>
      <c r="CB92" s="79"/>
      <c r="CC92" s="79"/>
      <c r="CD92" s="79"/>
      <c r="CE92" s="79" t="s">
        <v>29</v>
      </c>
      <c r="CF92" s="79" t="s">
        <v>28</v>
      </c>
      <c r="CG92" s="79" t="s">
        <v>26</v>
      </c>
      <c r="CH92" s="79"/>
      <c r="CI92" s="79"/>
      <c r="CJ92" s="79"/>
      <c r="CK92" s="79"/>
      <c r="CL92" s="79"/>
      <c r="CM92" s="79" t="s">
        <v>29</v>
      </c>
      <c r="CN92" s="79" t="s">
        <v>28</v>
      </c>
      <c r="CO92" s="79" t="s">
        <v>26</v>
      </c>
      <c r="CP92" s="79"/>
      <c r="CQ92" s="79"/>
      <c r="CR92" s="79"/>
      <c r="CS92" s="79"/>
      <c r="CT92" s="79"/>
      <c r="CU92" s="79" t="s">
        <v>29</v>
      </c>
      <c r="CV92" s="79" t="s">
        <v>28</v>
      </c>
      <c r="CW92" s="79" t="s">
        <v>26</v>
      </c>
      <c r="CX92" s="79"/>
      <c r="CY92" s="79"/>
      <c r="CZ92" s="79"/>
      <c r="DA92" s="79"/>
      <c r="DB92" s="79"/>
      <c r="DC92" s="79" t="s">
        <v>29</v>
      </c>
      <c r="DD92" s="79" t="s">
        <v>28</v>
      </c>
      <c r="DE92" s="79" t="s">
        <v>26</v>
      </c>
      <c r="DF92" s="79"/>
      <c r="DG92" s="79"/>
      <c r="DH92" s="79"/>
      <c r="DI92" s="79"/>
      <c r="DJ92" s="79"/>
      <c r="DK92" s="79" t="s">
        <v>29</v>
      </c>
      <c r="DL92" s="79" t="s">
        <v>28</v>
      </c>
      <c r="DM92" s="79" t="s">
        <v>26</v>
      </c>
      <c r="DN92" s="79"/>
      <c r="DO92" s="79"/>
      <c r="DP92" s="79"/>
      <c r="DQ92" s="79"/>
      <c r="DR92" s="79"/>
      <c r="DS92" s="79" t="s">
        <v>29</v>
      </c>
      <c r="DT92" s="79" t="s">
        <v>28</v>
      </c>
      <c r="DU92" s="79" t="s">
        <v>26</v>
      </c>
      <c r="DV92" s="79"/>
      <c r="DW92" s="79"/>
      <c r="DX92" s="79"/>
      <c r="DY92" s="79"/>
      <c r="DZ92" s="79"/>
      <c r="EA92" s="79" t="s">
        <v>29</v>
      </c>
      <c r="EB92" s="79" t="s">
        <v>28</v>
      </c>
      <c r="EC92" s="82" t="s">
        <v>26</v>
      </c>
      <c r="ED92" s="79"/>
      <c r="EE92" s="79"/>
      <c r="EF92" s="79"/>
      <c r="EG92" s="79"/>
      <c r="EH92" s="79"/>
      <c r="EI92" s="79" t="s">
        <v>29</v>
      </c>
      <c r="EJ92" s="79" t="s">
        <v>28</v>
      </c>
      <c r="EK92" s="79" t="s">
        <v>26</v>
      </c>
      <c r="EL92" s="79"/>
      <c r="EM92" s="79"/>
      <c r="EN92" s="79"/>
      <c r="EO92" s="79"/>
      <c r="EP92" s="79"/>
      <c r="EQ92" s="79" t="s">
        <v>29</v>
      </c>
      <c r="ER92" s="79" t="s">
        <v>28</v>
      </c>
      <c r="ES92" s="79" t="s">
        <v>26</v>
      </c>
      <c r="ET92" s="79"/>
      <c r="EU92" s="79"/>
      <c r="EV92" s="79"/>
      <c r="EW92" s="79"/>
      <c r="EX92" s="79"/>
    </row>
    <row r="93" spans="1:154" ht="31.5" customHeight="1" thickBot="1" x14ac:dyDescent="0.3">
      <c r="A93" s="84"/>
      <c r="B93" s="86"/>
      <c r="C93" s="79"/>
      <c r="D93" s="79"/>
      <c r="E93" s="79" t="s">
        <v>30</v>
      </c>
      <c r="F93" s="79" t="s">
        <v>31</v>
      </c>
      <c r="G93" s="82" t="s">
        <v>32</v>
      </c>
      <c r="H93" s="82"/>
      <c r="I93" s="82" t="s">
        <v>33</v>
      </c>
      <c r="J93" s="82"/>
      <c r="K93" s="79"/>
      <c r="L93" s="79"/>
      <c r="M93" s="79" t="s">
        <v>30</v>
      </c>
      <c r="N93" s="79" t="s">
        <v>31</v>
      </c>
      <c r="O93" s="79" t="s">
        <v>32</v>
      </c>
      <c r="P93" s="79"/>
      <c r="Q93" s="79" t="s">
        <v>33</v>
      </c>
      <c r="R93" s="79"/>
      <c r="S93" s="79"/>
      <c r="T93" s="79"/>
      <c r="U93" s="79" t="s">
        <v>30</v>
      </c>
      <c r="V93" s="79" t="s">
        <v>31</v>
      </c>
      <c r="W93" s="79" t="s">
        <v>32</v>
      </c>
      <c r="X93" s="79"/>
      <c r="Y93" s="79" t="s">
        <v>33</v>
      </c>
      <c r="Z93" s="79"/>
      <c r="AA93" s="79"/>
      <c r="AB93" s="79"/>
      <c r="AC93" s="79" t="s">
        <v>30</v>
      </c>
      <c r="AD93" s="79" t="s">
        <v>31</v>
      </c>
      <c r="AE93" s="79" t="s">
        <v>32</v>
      </c>
      <c r="AF93" s="79"/>
      <c r="AG93" s="79" t="s">
        <v>33</v>
      </c>
      <c r="AH93" s="79"/>
      <c r="AI93" s="79"/>
      <c r="AJ93" s="79"/>
      <c r="AK93" s="79" t="s">
        <v>30</v>
      </c>
      <c r="AL93" s="79" t="s">
        <v>31</v>
      </c>
      <c r="AM93" s="79" t="s">
        <v>32</v>
      </c>
      <c r="AN93" s="79"/>
      <c r="AO93" s="79" t="s">
        <v>33</v>
      </c>
      <c r="AP93" s="79"/>
      <c r="AQ93" s="79"/>
      <c r="AR93" s="79"/>
      <c r="AS93" s="79" t="s">
        <v>30</v>
      </c>
      <c r="AT93" s="79" t="s">
        <v>31</v>
      </c>
      <c r="AU93" s="80" t="s">
        <v>32</v>
      </c>
      <c r="AV93" s="80"/>
      <c r="AW93" s="80" t="s">
        <v>33</v>
      </c>
      <c r="AX93" s="80"/>
      <c r="AY93" s="79"/>
      <c r="AZ93" s="79"/>
      <c r="BA93" s="79" t="s">
        <v>30</v>
      </c>
      <c r="BB93" s="79" t="s">
        <v>31</v>
      </c>
      <c r="BC93" s="80" t="s">
        <v>32</v>
      </c>
      <c r="BD93" s="80"/>
      <c r="BE93" s="80" t="s">
        <v>33</v>
      </c>
      <c r="BF93" s="80"/>
      <c r="BG93" s="79"/>
      <c r="BH93" s="79"/>
      <c r="BI93" s="79" t="s">
        <v>30</v>
      </c>
      <c r="BJ93" s="79" t="s">
        <v>31</v>
      </c>
      <c r="BK93" s="80" t="s">
        <v>32</v>
      </c>
      <c r="BL93" s="80"/>
      <c r="BM93" s="80" t="s">
        <v>33</v>
      </c>
      <c r="BN93" s="80"/>
      <c r="BO93" s="79"/>
      <c r="BP93" s="79"/>
      <c r="BQ93" s="79" t="s">
        <v>30</v>
      </c>
      <c r="BR93" s="79" t="s">
        <v>31</v>
      </c>
      <c r="BS93" s="80" t="s">
        <v>32</v>
      </c>
      <c r="BT93" s="80"/>
      <c r="BU93" s="80" t="s">
        <v>33</v>
      </c>
      <c r="BV93" s="80"/>
      <c r="BW93" s="79"/>
      <c r="BX93" s="79"/>
      <c r="BY93" s="79" t="s">
        <v>30</v>
      </c>
      <c r="BZ93" s="79" t="s">
        <v>31</v>
      </c>
      <c r="CA93" s="80" t="s">
        <v>32</v>
      </c>
      <c r="CB93" s="80"/>
      <c r="CC93" s="80" t="s">
        <v>33</v>
      </c>
      <c r="CD93" s="80"/>
      <c r="CE93" s="79"/>
      <c r="CF93" s="79"/>
      <c r="CG93" s="79" t="s">
        <v>30</v>
      </c>
      <c r="CH93" s="79" t="s">
        <v>31</v>
      </c>
      <c r="CI93" s="80" t="s">
        <v>32</v>
      </c>
      <c r="CJ93" s="80"/>
      <c r="CK93" s="80" t="s">
        <v>33</v>
      </c>
      <c r="CL93" s="80"/>
      <c r="CM93" s="79"/>
      <c r="CN93" s="79"/>
      <c r="CO93" s="79" t="s">
        <v>30</v>
      </c>
      <c r="CP93" s="79" t="s">
        <v>31</v>
      </c>
      <c r="CQ93" s="80" t="s">
        <v>32</v>
      </c>
      <c r="CR93" s="80"/>
      <c r="CS93" s="80" t="s">
        <v>33</v>
      </c>
      <c r="CT93" s="80"/>
      <c r="CU93" s="79"/>
      <c r="CV93" s="79"/>
      <c r="CW93" s="79" t="s">
        <v>30</v>
      </c>
      <c r="CX93" s="79" t="s">
        <v>31</v>
      </c>
      <c r="CY93" s="80" t="s">
        <v>32</v>
      </c>
      <c r="CZ93" s="80"/>
      <c r="DA93" s="80" t="s">
        <v>33</v>
      </c>
      <c r="DB93" s="80"/>
      <c r="DC93" s="79"/>
      <c r="DD93" s="79"/>
      <c r="DE93" s="79" t="s">
        <v>30</v>
      </c>
      <c r="DF93" s="79" t="s">
        <v>31</v>
      </c>
      <c r="DG93" s="80" t="s">
        <v>32</v>
      </c>
      <c r="DH93" s="80"/>
      <c r="DI93" s="80" t="s">
        <v>33</v>
      </c>
      <c r="DJ93" s="80"/>
      <c r="DK93" s="79"/>
      <c r="DL93" s="79"/>
      <c r="DM93" s="79" t="s">
        <v>30</v>
      </c>
      <c r="DN93" s="79" t="s">
        <v>31</v>
      </c>
      <c r="DO93" s="80" t="s">
        <v>32</v>
      </c>
      <c r="DP93" s="80"/>
      <c r="DQ93" s="80" t="s">
        <v>33</v>
      </c>
      <c r="DR93" s="80"/>
      <c r="DS93" s="79"/>
      <c r="DT93" s="79"/>
      <c r="DU93" s="79" t="s">
        <v>30</v>
      </c>
      <c r="DV93" s="79" t="s">
        <v>31</v>
      </c>
      <c r="DW93" s="80" t="s">
        <v>32</v>
      </c>
      <c r="DX93" s="80"/>
      <c r="DY93" s="80" t="s">
        <v>33</v>
      </c>
      <c r="DZ93" s="80"/>
      <c r="EA93" s="79"/>
      <c r="EB93" s="79"/>
      <c r="EC93" s="79" t="s">
        <v>30</v>
      </c>
      <c r="ED93" s="79" t="s">
        <v>31</v>
      </c>
      <c r="EE93" s="80" t="s">
        <v>32</v>
      </c>
      <c r="EF93" s="80"/>
      <c r="EG93" s="80" t="s">
        <v>33</v>
      </c>
      <c r="EH93" s="80"/>
      <c r="EI93" s="79"/>
      <c r="EJ93" s="79"/>
      <c r="EK93" s="79" t="s">
        <v>30</v>
      </c>
      <c r="EL93" s="79" t="s">
        <v>31</v>
      </c>
      <c r="EM93" s="79" t="s">
        <v>32</v>
      </c>
      <c r="EN93" s="79"/>
      <c r="EO93" s="79" t="s">
        <v>33</v>
      </c>
      <c r="EP93" s="79"/>
      <c r="EQ93" s="79"/>
      <c r="ER93" s="79"/>
      <c r="ES93" s="79" t="s">
        <v>30</v>
      </c>
      <c r="ET93" s="79" t="s">
        <v>31</v>
      </c>
      <c r="EU93" s="79" t="s">
        <v>32</v>
      </c>
      <c r="EV93" s="79"/>
      <c r="EW93" s="79" t="s">
        <v>33</v>
      </c>
      <c r="EX93" s="79"/>
    </row>
    <row r="94" spans="1:154" ht="31.5" customHeight="1" thickBot="1" x14ac:dyDescent="0.3">
      <c r="A94" s="84"/>
      <c r="B94" s="86"/>
      <c r="C94" s="81"/>
      <c r="D94" s="81"/>
      <c r="E94" s="79"/>
      <c r="F94" s="79"/>
      <c r="G94" s="78" t="s">
        <v>30</v>
      </c>
      <c r="H94" s="78" t="s">
        <v>31</v>
      </c>
      <c r="I94" s="78" t="s">
        <v>30</v>
      </c>
      <c r="J94" s="78" t="s">
        <v>31</v>
      </c>
      <c r="K94" s="79"/>
      <c r="L94" s="79"/>
      <c r="M94" s="79"/>
      <c r="N94" s="79"/>
      <c r="O94" s="78" t="s">
        <v>30</v>
      </c>
      <c r="P94" s="78" t="s">
        <v>31</v>
      </c>
      <c r="Q94" s="78" t="s">
        <v>30</v>
      </c>
      <c r="R94" s="78" t="s">
        <v>31</v>
      </c>
      <c r="S94" s="79"/>
      <c r="T94" s="79"/>
      <c r="U94" s="79"/>
      <c r="V94" s="79"/>
      <c r="W94" s="78" t="s">
        <v>30</v>
      </c>
      <c r="X94" s="78" t="s">
        <v>31</v>
      </c>
      <c r="Y94" s="78" t="s">
        <v>30</v>
      </c>
      <c r="Z94" s="78" t="s">
        <v>31</v>
      </c>
      <c r="AA94" s="79"/>
      <c r="AB94" s="79"/>
      <c r="AC94" s="79"/>
      <c r="AD94" s="79"/>
      <c r="AE94" s="78" t="s">
        <v>30</v>
      </c>
      <c r="AF94" s="78" t="s">
        <v>31</v>
      </c>
      <c r="AG94" s="78" t="s">
        <v>30</v>
      </c>
      <c r="AH94" s="78" t="s">
        <v>31</v>
      </c>
      <c r="AI94" s="79"/>
      <c r="AJ94" s="79"/>
      <c r="AK94" s="79"/>
      <c r="AL94" s="79"/>
      <c r="AM94" s="78" t="s">
        <v>30</v>
      </c>
      <c r="AN94" s="78" t="s">
        <v>31</v>
      </c>
      <c r="AO94" s="78" t="s">
        <v>30</v>
      </c>
      <c r="AP94" s="78" t="s">
        <v>31</v>
      </c>
      <c r="AQ94" s="81"/>
      <c r="AR94" s="81"/>
      <c r="AS94" s="79"/>
      <c r="AT94" s="79"/>
      <c r="AU94" s="78" t="s">
        <v>30</v>
      </c>
      <c r="AV94" s="78" t="s">
        <v>31</v>
      </c>
      <c r="AW94" s="78" t="s">
        <v>30</v>
      </c>
      <c r="AX94" s="78" t="s">
        <v>31</v>
      </c>
      <c r="AY94" s="81"/>
      <c r="AZ94" s="81"/>
      <c r="BA94" s="79"/>
      <c r="BB94" s="79"/>
      <c r="BC94" s="78" t="s">
        <v>30</v>
      </c>
      <c r="BD94" s="78" t="s">
        <v>31</v>
      </c>
      <c r="BE94" s="78" t="s">
        <v>30</v>
      </c>
      <c r="BF94" s="78" t="s">
        <v>31</v>
      </c>
      <c r="BG94" s="81"/>
      <c r="BH94" s="81"/>
      <c r="BI94" s="79"/>
      <c r="BJ94" s="79"/>
      <c r="BK94" s="78" t="s">
        <v>30</v>
      </c>
      <c r="BL94" s="78" t="s">
        <v>31</v>
      </c>
      <c r="BM94" s="78" t="s">
        <v>30</v>
      </c>
      <c r="BN94" s="78" t="s">
        <v>31</v>
      </c>
      <c r="BO94" s="81"/>
      <c r="BP94" s="81"/>
      <c r="BQ94" s="79"/>
      <c r="BR94" s="79"/>
      <c r="BS94" s="78" t="s">
        <v>30</v>
      </c>
      <c r="BT94" s="78" t="s">
        <v>31</v>
      </c>
      <c r="BU94" s="78" t="s">
        <v>30</v>
      </c>
      <c r="BV94" s="78" t="s">
        <v>31</v>
      </c>
      <c r="BW94" s="81"/>
      <c r="BX94" s="81"/>
      <c r="BY94" s="79"/>
      <c r="BZ94" s="79"/>
      <c r="CA94" s="78" t="s">
        <v>30</v>
      </c>
      <c r="CB94" s="78" t="s">
        <v>31</v>
      </c>
      <c r="CC94" s="78" t="s">
        <v>30</v>
      </c>
      <c r="CD94" s="78" t="s">
        <v>31</v>
      </c>
      <c r="CE94" s="81"/>
      <c r="CF94" s="81"/>
      <c r="CG94" s="79"/>
      <c r="CH94" s="79"/>
      <c r="CI94" s="78" t="s">
        <v>30</v>
      </c>
      <c r="CJ94" s="78" t="s">
        <v>31</v>
      </c>
      <c r="CK94" s="78" t="s">
        <v>30</v>
      </c>
      <c r="CL94" s="78" t="s">
        <v>31</v>
      </c>
      <c r="CM94" s="81"/>
      <c r="CN94" s="81"/>
      <c r="CO94" s="79"/>
      <c r="CP94" s="79"/>
      <c r="CQ94" s="78" t="s">
        <v>30</v>
      </c>
      <c r="CR94" s="78" t="s">
        <v>31</v>
      </c>
      <c r="CS94" s="78" t="s">
        <v>30</v>
      </c>
      <c r="CT94" s="78" t="s">
        <v>31</v>
      </c>
      <c r="CU94" s="81"/>
      <c r="CV94" s="81"/>
      <c r="CW94" s="79"/>
      <c r="CX94" s="79"/>
      <c r="CY94" s="78" t="s">
        <v>30</v>
      </c>
      <c r="CZ94" s="78" t="s">
        <v>31</v>
      </c>
      <c r="DA94" s="78" t="s">
        <v>30</v>
      </c>
      <c r="DB94" s="78" t="s">
        <v>31</v>
      </c>
      <c r="DC94" s="81"/>
      <c r="DD94" s="81"/>
      <c r="DE94" s="79"/>
      <c r="DF94" s="79"/>
      <c r="DG94" s="78" t="s">
        <v>30</v>
      </c>
      <c r="DH94" s="78" t="s">
        <v>31</v>
      </c>
      <c r="DI94" s="78" t="s">
        <v>30</v>
      </c>
      <c r="DJ94" s="78" t="s">
        <v>31</v>
      </c>
      <c r="DK94" s="81"/>
      <c r="DL94" s="81"/>
      <c r="DM94" s="79"/>
      <c r="DN94" s="79"/>
      <c r="DO94" s="78" t="s">
        <v>30</v>
      </c>
      <c r="DP94" s="78" t="s">
        <v>31</v>
      </c>
      <c r="DQ94" s="78" t="s">
        <v>30</v>
      </c>
      <c r="DR94" s="78" t="s">
        <v>31</v>
      </c>
      <c r="DS94" s="81"/>
      <c r="DT94" s="81"/>
      <c r="DU94" s="79"/>
      <c r="DV94" s="79"/>
      <c r="DW94" s="78" t="s">
        <v>30</v>
      </c>
      <c r="DX94" s="78" t="s">
        <v>31</v>
      </c>
      <c r="DY94" s="78" t="s">
        <v>30</v>
      </c>
      <c r="DZ94" s="78" t="s">
        <v>31</v>
      </c>
      <c r="EA94" s="81"/>
      <c r="EB94" s="81"/>
      <c r="EC94" s="79"/>
      <c r="ED94" s="79"/>
      <c r="EE94" s="78" t="s">
        <v>30</v>
      </c>
      <c r="EF94" s="78" t="s">
        <v>31</v>
      </c>
      <c r="EG94" s="78" t="s">
        <v>30</v>
      </c>
      <c r="EH94" s="78" t="s">
        <v>31</v>
      </c>
      <c r="EI94" s="79"/>
      <c r="EJ94" s="79"/>
      <c r="EK94" s="79"/>
      <c r="EL94" s="79"/>
      <c r="EM94" s="78" t="s">
        <v>30</v>
      </c>
      <c r="EN94" s="78" t="s">
        <v>31</v>
      </c>
      <c r="EO94" s="78" t="s">
        <v>30</v>
      </c>
      <c r="EP94" s="78" t="s">
        <v>31</v>
      </c>
      <c r="EQ94" s="79"/>
      <c r="ER94" s="79"/>
      <c r="ES94" s="79"/>
      <c r="ET94" s="79"/>
      <c r="EU94" s="78" t="s">
        <v>30</v>
      </c>
      <c r="EV94" s="78" t="s">
        <v>31</v>
      </c>
      <c r="EW94" s="78" t="s">
        <v>30</v>
      </c>
      <c r="EX94" s="78" t="s">
        <v>31</v>
      </c>
    </row>
    <row r="95" spans="1:154" s="12" customFormat="1" ht="15.75" thickBot="1" x14ac:dyDescent="0.3">
      <c r="A95" s="42">
        <v>1</v>
      </c>
      <c r="B95" s="43">
        <v>2</v>
      </c>
      <c r="C95" s="42">
        <v>3</v>
      </c>
      <c r="D95" s="42">
        <v>4</v>
      </c>
      <c r="E95" s="42">
        <v>5</v>
      </c>
      <c r="F95" s="42">
        <v>6</v>
      </c>
      <c r="G95" s="42">
        <v>7</v>
      </c>
      <c r="H95" s="42">
        <v>8</v>
      </c>
      <c r="I95" s="42">
        <v>9</v>
      </c>
      <c r="J95" s="42">
        <v>10</v>
      </c>
      <c r="K95" s="42">
        <v>11</v>
      </c>
      <c r="L95" s="42">
        <v>12</v>
      </c>
      <c r="M95" s="42">
        <v>13</v>
      </c>
      <c r="N95" s="42">
        <v>14</v>
      </c>
      <c r="O95" s="42">
        <v>15</v>
      </c>
      <c r="P95" s="42">
        <v>16</v>
      </c>
      <c r="Q95" s="42">
        <v>17</v>
      </c>
      <c r="R95" s="42">
        <v>18</v>
      </c>
      <c r="S95" s="42">
        <v>19</v>
      </c>
      <c r="T95" s="42">
        <v>20</v>
      </c>
      <c r="U95" s="42">
        <v>21</v>
      </c>
      <c r="V95" s="42">
        <v>22</v>
      </c>
      <c r="W95" s="42">
        <v>23</v>
      </c>
      <c r="X95" s="42">
        <v>24</v>
      </c>
      <c r="Y95" s="42">
        <v>25</v>
      </c>
      <c r="Z95" s="42">
        <v>26</v>
      </c>
      <c r="AA95" s="42">
        <v>27</v>
      </c>
      <c r="AB95" s="42">
        <v>28</v>
      </c>
      <c r="AC95" s="42">
        <v>29</v>
      </c>
      <c r="AD95" s="42">
        <v>30</v>
      </c>
      <c r="AE95" s="42">
        <v>31</v>
      </c>
      <c r="AF95" s="42">
        <v>32</v>
      </c>
      <c r="AG95" s="42">
        <v>33</v>
      </c>
      <c r="AH95" s="42">
        <v>34</v>
      </c>
      <c r="AI95" s="42">
        <v>35</v>
      </c>
      <c r="AJ95" s="42">
        <v>36</v>
      </c>
      <c r="AK95" s="42">
        <v>37</v>
      </c>
      <c r="AL95" s="42">
        <v>38</v>
      </c>
      <c r="AM95" s="42">
        <v>39</v>
      </c>
      <c r="AN95" s="42">
        <v>40</v>
      </c>
      <c r="AO95" s="42">
        <v>41</v>
      </c>
      <c r="AP95" s="42">
        <v>42</v>
      </c>
      <c r="AQ95" s="42">
        <v>43</v>
      </c>
      <c r="AR95" s="42">
        <v>44</v>
      </c>
      <c r="AS95" s="42">
        <v>45</v>
      </c>
      <c r="AT95" s="42">
        <v>46</v>
      </c>
      <c r="AU95" s="42">
        <v>47</v>
      </c>
      <c r="AV95" s="42">
        <v>48</v>
      </c>
      <c r="AW95" s="42">
        <v>49</v>
      </c>
      <c r="AX95" s="42">
        <v>50</v>
      </c>
      <c r="AY95" s="42">
        <v>51</v>
      </c>
      <c r="AZ95" s="42">
        <v>52</v>
      </c>
      <c r="BA95" s="42">
        <v>53</v>
      </c>
      <c r="BB95" s="42">
        <v>54</v>
      </c>
      <c r="BC95" s="42">
        <v>55</v>
      </c>
      <c r="BD95" s="42">
        <v>56</v>
      </c>
      <c r="BE95" s="42">
        <v>57</v>
      </c>
      <c r="BF95" s="42">
        <v>58</v>
      </c>
      <c r="BG95" s="42">
        <v>59</v>
      </c>
      <c r="BH95" s="42">
        <v>60</v>
      </c>
      <c r="BI95" s="42">
        <v>61</v>
      </c>
      <c r="BJ95" s="42">
        <v>62</v>
      </c>
      <c r="BK95" s="42">
        <v>63</v>
      </c>
      <c r="BL95" s="42">
        <v>64</v>
      </c>
      <c r="BM95" s="42">
        <v>65</v>
      </c>
      <c r="BN95" s="42">
        <v>66</v>
      </c>
      <c r="BO95" s="42">
        <v>67</v>
      </c>
      <c r="BP95" s="42">
        <v>68</v>
      </c>
      <c r="BQ95" s="42">
        <v>69</v>
      </c>
      <c r="BR95" s="42">
        <v>70</v>
      </c>
      <c r="BS95" s="42">
        <v>71</v>
      </c>
      <c r="BT95" s="42">
        <v>72</v>
      </c>
      <c r="BU95" s="42">
        <v>73</v>
      </c>
      <c r="BV95" s="42">
        <v>74</v>
      </c>
      <c r="BW95" s="42">
        <v>75</v>
      </c>
      <c r="BX95" s="42">
        <v>76</v>
      </c>
      <c r="BY95" s="42">
        <v>77</v>
      </c>
      <c r="BZ95" s="42">
        <v>78</v>
      </c>
      <c r="CA95" s="42">
        <v>79</v>
      </c>
      <c r="CB95" s="42">
        <v>80</v>
      </c>
      <c r="CC95" s="42">
        <v>81</v>
      </c>
      <c r="CD95" s="42">
        <v>82</v>
      </c>
      <c r="CE95" s="42">
        <v>83</v>
      </c>
      <c r="CF95" s="42">
        <v>84</v>
      </c>
      <c r="CG95" s="42">
        <v>85</v>
      </c>
      <c r="CH95" s="42">
        <v>86</v>
      </c>
      <c r="CI95" s="42">
        <v>87</v>
      </c>
      <c r="CJ95" s="42">
        <v>88</v>
      </c>
      <c r="CK95" s="42">
        <v>89</v>
      </c>
      <c r="CL95" s="42">
        <v>90</v>
      </c>
      <c r="CM95" s="42">
        <v>91</v>
      </c>
      <c r="CN95" s="42">
        <v>92</v>
      </c>
      <c r="CO95" s="42">
        <v>93</v>
      </c>
      <c r="CP95" s="42">
        <v>94</v>
      </c>
      <c r="CQ95" s="42">
        <v>95</v>
      </c>
      <c r="CR95" s="42">
        <v>96</v>
      </c>
      <c r="CS95" s="42">
        <v>97</v>
      </c>
      <c r="CT95" s="42">
        <v>98</v>
      </c>
      <c r="CU95" s="42">
        <v>99</v>
      </c>
      <c r="CV95" s="42">
        <v>100</v>
      </c>
      <c r="CW95" s="42">
        <v>101</v>
      </c>
      <c r="CX95" s="42">
        <v>102</v>
      </c>
      <c r="CY95" s="42">
        <v>103</v>
      </c>
      <c r="CZ95" s="42">
        <v>104</v>
      </c>
      <c r="DA95" s="42">
        <v>105</v>
      </c>
      <c r="DB95" s="42">
        <v>106</v>
      </c>
      <c r="DC95" s="42">
        <v>107</v>
      </c>
      <c r="DD95" s="42">
        <v>108</v>
      </c>
      <c r="DE95" s="42">
        <v>109</v>
      </c>
      <c r="DF95" s="42">
        <v>110</v>
      </c>
      <c r="DG95" s="42">
        <v>111</v>
      </c>
      <c r="DH95" s="42">
        <v>112</v>
      </c>
      <c r="DI95" s="42">
        <v>113</v>
      </c>
      <c r="DJ95" s="42">
        <v>114</v>
      </c>
      <c r="DK95" s="42">
        <v>115</v>
      </c>
      <c r="DL95" s="42">
        <v>116</v>
      </c>
      <c r="DM95" s="42">
        <v>117</v>
      </c>
      <c r="DN95" s="42">
        <v>118</v>
      </c>
      <c r="DO95" s="42">
        <v>119</v>
      </c>
      <c r="DP95" s="42">
        <v>120</v>
      </c>
      <c r="DQ95" s="42">
        <v>121</v>
      </c>
      <c r="DR95" s="42">
        <v>122</v>
      </c>
      <c r="DS95" s="42">
        <v>123</v>
      </c>
      <c r="DT95" s="42">
        <v>124</v>
      </c>
      <c r="DU95" s="42">
        <v>125</v>
      </c>
      <c r="DV95" s="42">
        <v>126</v>
      </c>
      <c r="DW95" s="42">
        <v>127</v>
      </c>
      <c r="DX95" s="42">
        <v>128</v>
      </c>
      <c r="DY95" s="42">
        <v>129</v>
      </c>
      <c r="DZ95" s="42">
        <v>130</v>
      </c>
      <c r="EA95" s="42">
        <v>131</v>
      </c>
      <c r="EB95" s="42">
        <v>132</v>
      </c>
      <c r="EC95" s="42">
        <v>133</v>
      </c>
      <c r="ED95" s="42">
        <v>134</v>
      </c>
      <c r="EE95" s="42">
        <v>135</v>
      </c>
      <c r="EF95" s="42">
        <v>136</v>
      </c>
      <c r="EG95" s="42">
        <v>137</v>
      </c>
      <c r="EH95" s="42">
        <v>138</v>
      </c>
      <c r="EI95" s="42">
        <v>139</v>
      </c>
      <c r="EJ95" s="42">
        <v>140</v>
      </c>
      <c r="EK95" s="42">
        <v>141</v>
      </c>
      <c r="EL95" s="42">
        <v>142</v>
      </c>
      <c r="EM95" s="42">
        <v>143</v>
      </c>
      <c r="EN95" s="42">
        <v>144</v>
      </c>
      <c r="EO95" s="42">
        <v>145</v>
      </c>
      <c r="EP95" s="42">
        <v>146</v>
      </c>
      <c r="EQ95" s="42">
        <v>147</v>
      </c>
      <c r="ER95" s="42">
        <v>148</v>
      </c>
      <c r="ES95" s="42">
        <v>149</v>
      </c>
      <c r="ET95" s="42">
        <v>150</v>
      </c>
      <c r="EU95" s="42">
        <v>151</v>
      </c>
      <c r="EV95" s="42">
        <v>152</v>
      </c>
      <c r="EW95" s="42">
        <v>153</v>
      </c>
      <c r="EX95" s="42">
        <v>154</v>
      </c>
    </row>
    <row r="96" spans="1:154" ht="18" x14ac:dyDescent="0.25">
      <c r="A96" s="57">
        <v>2</v>
      </c>
      <c r="B96" s="57" t="s">
        <v>79</v>
      </c>
      <c r="C96" s="15">
        <f t="shared" ref="C96:J100" si="17">K96+S96+AA96+AI96+AQ96+AY96+BG96+BO96+BW96+CE96+CM96+CU96+DC96+DK96+DS96+EA96+EI96+EQ96</f>
        <v>43</v>
      </c>
      <c r="D96" s="15">
        <f t="shared" si="17"/>
        <v>59332.75</v>
      </c>
      <c r="E96" s="15">
        <f t="shared" si="17"/>
        <v>39</v>
      </c>
      <c r="F96" s="15">
        <f t="shared" si="17"/>
        <v>58529.75</v>
      </c>
      <c r="G96" s="15">
        <f t="shared" si="17"/>
        <v>39</v>
      </c>
      <c r="H96" s="15">
        <f t="shared" si="17"/>
        <v>58429.75</v>
      </c>
      <c r="I96" s="15">
        <f t="shared" si="17"/>
        <v>0</v>
      </c>
      <c r="J96" s="15">
        <f t="shared" si="17"/>
        <v>0</v>
      </c>
      <c r="K96" s="59">
        <v>15</v>
      </c>
      <c r="L96" s="59">
        <v>28290</v>
      </c>
      <c r="M96" s="59">
        <v>15</v>
      </c>
      <c r="N96" s="59">
        <v>28290</v>
      </c>
      <c r="O96" s="59">
        <v>15</v>
      </c>
      <c r="P96" s="59">
        <v>28290</v>
      </c>
      <c r="Q96" s="59">
        <v>0</v>
      </c>
      <c r="R96" s="59">
        <v>0</v>
      </c>
      <c r="S96" s="59">
        <v>12</v>
      </c>
      <c r="T96" s="59">
        <v>24951.75</v>
      </c>
      <c r="U96" s="59">
        <v>11</v>
      </c>
      <c r="V96" s="59">
        <v>24951.75</v>
      </c>
      <c r="W96" s="59">
        <v>11</v>
      </c>
      <c r="X96" s="59">
        <v>24851.75</v>
      </c>
      <c r="Y96" s="59">
        <v>0</v>
      </c>
      <c r="Z96" s="59">
        <v>0</v>
      </c>
      <c r="AA96" s="59">
        <v>14</v>
      </c>
      <c r="AB96" s="59">
        <v>5541</v>
      </c>
      <c r="AC96" s="59">
        <v>12</v>
      </c>
      <c r="AD96" s="59">
        <v>4938</v>
      </c>
      <c r="AE96" s="59">
        <v>12</v>
      </c>
      <c r="AF96" s="59">
        <v>4938</v>
      </c>
      <c r="AG96" s="59">
        <v>0</v>
      </c>
      <c r="AH96" s="59">
        <v>0</v>
      </c>
      <c r="AI96" s="59">
        <v>0</v>
      </c>
      <c r="AJ96" s="59">
        <v>0</v>
      </c>
      <c r="AK96" s="59">
        <v>0</v>
      </c>
      <c r="AL96" s="59">
        <v>0</v>
      </c>
      <c r="AM96" s="59">
        <v>0</v>
      </c>
      <c r="AN96" s="59">
        <v>0</v>
      </c>
      <c r="AO96" s="59">
        <v>0</v>
      </c>
      <c r="AP96" s="59">
        <v>0</v>
      </c>
      <c r="AQ96" s="59">
        <v>0</v>
      </c>
      <c r="AR96" s="59">
        <v>0</v>
      </c>
      <c r="AS96" s="59">
        <v>0</v>
      </c>
      <c r="AT96" s="59">
        <v>0</v>
      </c>
      <c r="AU96" s="59">
        <v>0</v>
      </c>
      <c r="AV96" s="59">
        <v>0</v>
      </c>
      <c r="AW96" s="59">
        <v>0</v>
      </c>
      <c r="AX96" s="59">
        <v>0</v>
      </c>
      <c r="AY96" s="59">
        <v>0</v>
      </c>
      <c r="AZ96" s="59">
        <v>0</v>
      </c>
      <c r="BA96" s="59">
        <v>0</v>
      </c>
      <c r="BB96" s="59">
        <v>0</v>
      </c>
      <c r="BC96" s="59">
        <v>0</v>
      </c>
      <c r="BD96" s="59">
        <v>0</v>
      </c>
      <c r="BE96" s="59">
        <v>0</v>
      </c>
      <c r="BF96" s="59">
        <v>0</v>
      </c>
      <c r="BG96" s="59">
        <v>0</v>
      </c>
      <c r="BH96" s="59">
        <v>0</v>
      </c>
      <c r="BI96" s="59">
        <v>0</v>
      </c>
      <c r="BJ96" s="59">
        <v>0</v>
      </c>
      <c r="BK96" s="59">
        <v>0</v>
      </c>
      <c r="BL96" s="59">
        <v>0</v>
      </c>
      <c r="BM96" s="59">
        <v>0</v>
      </c>
      <c r="BN96" s="59">
        <v>0</v>
      </c>
      <c r="BO96" s="59">
        <v>0</v>
      </c>
      <c r="BP96" s="59">
        <v>0</v>
      </c>
      <c r="BQ96" s="59">
        <v>0</v>
      </c>
      <c r="BR96" s="59">
        <v>0</v>
      </c>
      <c r="BS96" s="59">
        <v>0</v>
      </c>
      <c r="BT96" s="59">
        <v>0</v>
      </c>
      <c r="BU96" s="59">
        <v>0</v>
      </c>
      <c r="BV96" s="59">
        <v>0</v>
      </c>
      <c r="BW96" s="59">
        <v>0</v>
      </c>
      <c r="BX96" s="59">
        <v>0</v>
      </c>
      <c r="BY96" s="59">
        <v>0</v>
      </c>
      <c r="BZ96" s="59">
        <v>0</v>
      </c>
      <c r="CA96" s="59">
        <v>0</v>
      </c>
      <c r="CB96" s="59">
        <v>0</v>
      </c>
      <c r="CC96" s="59">
        <v>0</v>
      </c>
      <c r="CD96" s="59">
        <v>0</v>
      </c>
      <c r="CE96" s="59">
        <v>0</v>
      </c>
      <c r="CF96" s="59">
        <v>0</v>
      </c>
      <c r="CG96" s="59">
        <v>0</v>
      </c>
      <c r="CH96" s="59">
        <v>0</v>
      </c>
      <c r="CI96" s="59">
        <v>0</v>
      </c>
      <c r="CJ96" s="59">
        <v>0</v>
      </c>
      <c r="CK96" s="59">
        <v>0</v>
      </c>
      <c r="CL96" s="59">
        <v>0</v>
      </c>
      <c r="CM96" s="59">
        <v>0</v>
      </c>
      <c r="CN96" s="59">
        <v>0</v>
      </c>
      <c r="CO96" s="59">
        <v>0</v>
      </c>
      <c r="CP96" s="59">
        <v>0</v>
      </c>
      <c r="CQ96" s="59">
        <v>0</v>
      </c>
      <c r="CR96" s="59">
        <v>0</v>
      </c>
      <c r="CS96" s="59">
        <v>0</v>
      </c>
      <c r="CT96" s="59">
        <v>0</v>
      </c>
      <c r="CU96" s="59">
        <v>0</v>
      </c>
      <c r="CV96" s="59">
        <v>0</v>
      </c>
      <c r="CW96" s="59">
        <v>0</v>
      </c>
      <c r="CX96" s="59">
        <v>0</v>
      </c>
      <c r="CY96" s="59">
        <v>0</v>
      </c>
      <c r="CZ96" s="59">
        <v>0</v>
      </c>
      <c r="DA96" s="59">
        <v>0</v>
      </c>
      <c r="DB96" s="59">
        <v>0</v>
      </c>
      <c r="DC96" s="59">
        <v>0</v>
      </c>
      <c r="DD96" s="59">
        <v>0</v>
      </c>
      <c r="DE96" s="59">
        <v>0</v>
      </c>
      <c r="DF96" s="59">
        <v>0</v>
      </c>
      <c r="DG96" s="59">
        <v>0</v>
      </c>
      <c r="DH96" s="59">
        <v>0</v>
      </c>
      <c r="DI96" s="59">
        <v>0</v>
      </c>
      <c r="DJ96" s="59">
        <v>0</v>
      </c>
      <c r="DK96" s="59">
        <v>0</v>
      </c>
      <c r="DL96" s="59">
        <v>0</v>
      </c>
      <c r="DM96" s="59">
        <v>0</v>
      </c>
      <c r="DN96" s="59">
        <v>0</v>
      </c>
      <c r="DO96" s="59">
        <v>0</v>
      </c>
      <c r="DP96" s="59">
        <v>0</v>
      </c>
      <c r="DQ96" s="59">
        <v>0</v>
      </c>
      <c r="DR96" s="59">
        <v>0</v>
      </c>
      <c r="DS96" s="59">
        <v>0</v>
      </c>
      <c r="DT96" s="59">
        <v>0</v>
      </c>
      <c r="DU96" s="59">
        <v>0</v>
      </c>
      <c r="DV96" s="59">
        <v>0</v>
      </c>
      <c r="DW96" s="59">
        <v>0</v>
      </c>
      <c r="DX96" s="59">
        <v>0</v>
      </c>
      <c r="DY96" s="59">
        <v>0</v>
      </c>
      <c r="DZ96" s="59">
        <v>0</v>
      </c>
      <c r="EA96" s="59">
        <v>2</v>
      </c>
      <c r="EB96" s="59">
        <v>550</v>
      </c>
      <c r="EC96" s="59">
        <v>1</v>
      </c>
      <c r="ED96" s="59">
        <v>350</v>
      </c>
      <c r="EE96" s="59">
        <v>1</v>
      </c>
      <c r="EF96" s="59">
        <v>350</v>
      </c>
      <c r="EG96" s="59">
        <v>0</v>
      </c>
      <c r="EH96" s="59"/>
      <c r="EI96" s="59">
        <v>0</v>
      </c>
      <c r="EJ96" s="59">
        <v>0</v>
      </c>
      <c r="EK96" s="59"/>
      <c r="EL96" s="59">
        <v>0</v>
      </c>
      <c r="EM96" s="59">
        <v>0</v>
      </c>
      <c r="EN96" s="59">
        <v>0</v>
      </c>
      <c r="EO96" s="59">
        <v>0</v>
      </c>
      <c r="EP96" s="59">
        <v>0</v>
      </c>
      <c r="EQ96" s="59">
        <v>0</v>
      </c>
      <c r="ER96" s="59">
        <v>0</v>
      </c>
      <c r="ES96" s="59">
        <v>0</v>
      </c>
      <c r="ET96" s="59">
        <v>0</v>
      </c>
      <c r="EU96" s="59">
        <v>0</v>
      </c>
      <c r="EV96" s="59">
        <v>0</v>
      </c>
      <c r="EW96" s="59">
        <v>0</v>
      </c>
      <c r="EX96" s="59">
        <v>0</v>
      </c>
    </row>
    <row r="97" spans="1:154" ht="18" x14ac:dyDescent="0.25">
      <c r="A97" s="18">
        <v>3</v>
      </c>
      <c r="B97" s="41" t="s">
        <v>80</v>
      </c>
      <c r="C97" s="20">
        <f t="shared" si="17"/>
        <v>40</v>
      </c>
      <c r="D97" s="20">
        <f t="shared" si="17"/>
        <v>49594.009999999995</v>
      </c>
      <c r="E97" s="20">
        <f t="shared" si="17"/>
        <v>39</v>
      </c>
      <c r="F97" s="20">
        <f t="shared" si="17"/>
        <v>48944.009999999995</v>
      </c>
      <c r="G97" s="20">
        <f t="shared" si="17"/>
        <v>39</v>
      </c>
      <c r="H97" s="20">
        <f t="shared" si="17"/>
        <v>48944.009999999995</v>
      </c>
      <c r="I97" s="20">
        <f t="shared" si="17"/>
        <v>0</v>
      </c>
      <c r="J97" s="20">
        <f t="shared" si="17"/>
        <v>0</v>
      </c>
      <c r="K97" s="18">
        <v>15</v>
      </c>
      <c r="L97" s="18">
        <v>31804.01</v>
      </c>
      <c r="M97" s="18">
        <v>15</v>
      </c>
      <c r="N97" s="18">
        <v>31804.01</v>
      </c>
      <c r="O97" s="18">
        <v>15</v>
      </c>
      <c r="P97" s="18">
        <v>31804.01</v>
      </c>
      <c r="Q97" s="18"/>
      <c r="R97" s="18"/>
      <c r="S97" s="18">
        <v>2</v>
      </c>
      <c r="T97" s="18">
        <v>3070</v>
      </c>
      <c r="U97" s="18">
        <v>2</v>
      </c>
      <c r="V97" s="18">
        <v>3070</v>
      </c>
      <c r="W97" s="18">
        <v>2</v>
      </c>
      <c r="X97" s="18">
        <v>3070</v>
      </c>
      <c r="Y97" s="18"/>
      <c r="Z97" s="18"/>
      <c r="AA97" s="18">
        <v>14</v>
      </c>
      <c r="AB97" s="18">
        <v>5230</v>
      </c>
      <c r="AC97" s="18">
        <v>13</v>
      </c>
      <c r="AD97" s="18">
        <v>4580</v>
      </c>
      <c r="AE97" s="18">
        <v>13</v>
      </c>
      <c r="AF97" s="18">
        <v>4580</v>
      </c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>
        <v>2</v>
      </c>
      <c r="BH97" s="18">
        <v>2140</v>
      </c>
      <c r="BI97" s="18">
        <v>2</v>
      </c>
      <c r="BJ97" s="18">
        <v>2140</v>
      </c>
      <c r="BK97" s="18">
        <v>2</v>
      </c>
      <c r="BL97" s="18">
        <v>2140</v>
      </c>
      <c r="BM97" s="18"/>
      <c r="BN97" s="18"/>
      <c r="BO97" s="18"/>
      <c r="BP97" s="60"/>
      <c r="BQ97" s="18"/>
      <c r="BR97" s="18"/>
      <c r="BS97" s="18"/>
      <c r="BT97" s="18"/>
      <c r="BU97" s="18"/>
      <c r="BV97" s="18"/>
      <c r="BW97" s="18"/>
      <c r="BX97" s="18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>
        <v>5</v>
      </c>
      <c r="DT97" s="61">
        <v>6550</v>
      </c>
      <c r="DU97" s="61">
        <v>5</v>
      </c>
      <c r="DV97" s="61">
        <v>6550</v>
      </c>
      <c r="DW97" s="61">
        <v>5</v>
      </c>
      <c r="DX97" s="61">
        <v>6550</v>
      </c>
      <c r="DY97" s="61"/>
      <c r="DZ97" s="61"/>
      <c r="EA97" s="61">
        <v>2</v>
      </c>
      <c r="EB97" s="61">
        <v>800</v>
      </c>
      <c r="EC97" s="61">
        <v>2</v>
      </c>
      <c r="ED97" s="61">
        <v>800</v>
      </c>
      <c r="EE97" s="61">
        <v>2</v>
      </c>
      <c r="EF97" s="61">
        <v>800</v>
      </c>
      <c r="EG97" s="61"/>
      <c r="EH97" s="61"/>
      <c r="EI97" s="61"/>
      <c r="EJ97" s="61"/>
      <c r="EK97" s="61"/>
      <c r="EL97" s="61"/>
      <c r="EM97" s="61"/>
      <c r="EN97" s="61"/>
      <c r="EO97" s="61"/>
      <c r="EP97" s="61"/>
      <c r="EQ97" s="61"/>
      <c r="ER97" s="61"/>
      <c r="ES97" s="61"/>
      <c r="ET97" s="61"/>
      <c r="EU97" s="61"/>
      <c r="EV97" s="27"/>
      <c r="EW97" s="27"/>
      <c r="EX97" s="27"/>
    </row>
    <row r="98" spans="1:154" ht="18" x14ac:dyDescent="0.25">
      <c r="A98" s="18">
        <v>4</v>
      </c>
      <c r="B98" s="41" t="s">
        <v>81</v>
      </c>
      <c r="C98" s="20">
        <f t="shared" si="17"/>
        <v>23</v>
      </c>
      <c r="D98" s="20">
        <f t="shared" si="17"/>
        <v>15925</v>
      </c>
      <c r="E98" s="20">
        <f t="shared" si="17"/>
        <v>22</v>
      </c>
      <c r="F98" s="20">
        <f t="shared" si="17"/>
        <v>15775</v>
      </c>
      <c r="G98" s="20">
        <f t="shared" si="17"/>
        <v>7</v>
      </c>
      <c r="H98" s="20">
        <f t="shared" si="17"/>
        <v>5350</v>
      </c>
      <c r="I98" s="20">
        <f t="shared" si="17"/>
        <v>6</v>
      </c>
      <c r="J98" s="20">
        <f t="shared" si="17"/>
        <v>4775</v>
      </c>
      <c r="K98" s="18">
        <v>8</v>
      </c>
      <c r="L98" s="18">
        <v>4680</v>
      </c>
      <c r="M98" s="18">
        <v>8</v>
      </c>
      <c r="N98" s="18">
        <v>4680</v>
      </c>
      <c r="O98" s="18"/>
      <c r="P98" s="18"/>
      <c r="Q98" s="18"/>
      <c r="R98" s="18"/>
      <c r="S98" s="18">
        <v>3</v>
      </c>
      <c r="T98" s="18">
        <v>4420</v>
      </c>
      <c r="U98" s="18">
        <v>3</v>
      </c>
      <c r="V98" s="18">
        <v>4420</v>
      </c>
      <c r="W98" s="18">
        <v>1</v>
      </c>
      <c r="X98" s="18">
        <v>1420</v>
      </c>
      <c r="Y98" s="18">
        <v>2</v>
      </c>
      <c r="Z98" s="18">
        <v>3000</v>
      </c>
      <c r="AA98" s="18">
        <v>10</v>
      </c>
      <c r="AB98" s="18">
        <v>4960</v>
      </c>
      <c r="AC98" s="18">
        <v>9</v>
      </c>
      <c r="AD98" s="18">
        <v>4810</v>
      </c>
      <c r="AE98" s="18">
        <v>6</v>
      </c>
      <c r="AF98" s="18">
        <v>3930</v>
      </c>
      <c r="AG98" s="18">
        <v>3</v>
      </c>
      <c r="AH98" s="18">
        <v>880</v>
      </c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60"/>
      <c r="BQ98" s="18"/>
      <c r="BR98" s="18"/>
      <c r="BS98" s="18"/>
      <c r="BT98" s="18"/>
      <c r="BU98" s="18"/>
      <c r="BV98" s="18"/>
      <c r="BW98" s="18"/>
      <c r="BX98" s="18"/>
      <c r="BY98" s="61"/>
      <c r="BZ98" s="61"/>
      <c r="CA98" s="61"/>
      <c r="CB98" s="61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1"/>
      <c r="DE98" s="61"/>
      <c r="DF98" s="61"/>
      <c r="DG98" s="61"/>
      <c r="DH98" s="61"/>
      <c r="DI98" s="61"/>
      <c r="DJ98" s="61"/>
      <c r="DK98" s="61"/>
      <c r="DL98" s="61"/>
      <c r="DM98" s="61"/>
      <c r="DN98" s="61"/>
      <c r="DO98" s="61"/>
      <c r="DP98" s="61"/>
      <c r="DQ98" s="61"/>
      <c r="DR98" s="61"/>
      <c r="DS98" s="61">
        <v>1</v>
      </c>
      <c r="DT98" s="61">
        <v>970</v>
      </c>
      <c r="DU98" s="61">
        <v>1</v>
      </c>
      <c r="DV98" s="61">
        <v>970</v>
      </c>
      <c r="DW98" s="61"/>
      <c r="DX98" s="61"/>
      <c r="DY98" s="61"/>
      <c r="DZ98" s="61"/>
      <c r="EA98" s="61">
        <v>1</v>
      </c>
      <c r="EB98" s="61">
        <v>895</v>
      </c>
      <c r="EC98" s="61">
        <v>1</v>
      </c>
      <c r="ED98" s="61">
        <v>895</v>
      </c>
      <c r="EE98" s="61"/>
      <c r="EF98" s="61"/>
      <c r="EG98" s="61">
        <v>1</v>
      </c>
      <c r="EH98" s="61">
        <v>895</v>
      </c>
      <c r="EI98" s="61"/>
      <c r="EJ98" s="61"/>
      <c r="EK98" s="61"/>
      <c r="EL98" s="61"/>
      <c r="EM98" s="61"/>
      <c r="EN98" s="61"/>
      <c r="EO98" s="61"/>
      <c r="EP98" s="61"/>
      <c r="EQ98" s="61"/>
      <c r="ER98" s="61"/>
      <c r="ES98" s="61"/>
      <c r="ET98" s="61"/>
      <c r="EU98" s="61"/>
      <c r="EV98" s="27"/>
      <c r="EW98" s="27"/>
      <c r="EX98" s="27"/>
    </row>
    <row r="99" spans="1:154" ht="18" x14ac:dyDescent="0.25">
      <c r="A99" s="18">
        <v>5</v>
      </c>
      <c r="B99" s="41" t="s">
        <v>82</v>
      </c>
      <c r="C99" s="20">
        <f t="shared" si="17"/>
        <v>24</v>
      </c>
      <c r="D99" s="20">
        <f t="shared" si="17"/>
        <v>12330</v>
      </c>
      <c r="E99" s="20">
        <f t="shared" si="17"/>
        <v>24</v>
      </c>
      <c r="F99" s="20">
        <f t="shared" si="17"/>
        <v>12330</v>
      </c>
      <c r="G99" s="20">
        <f t="shared" si="17"/>
        <v>24</v>
      </c>
      <c r="H99" s="20">
        <f t="shared" si="17"/>
        <v>12330</v>
      </c>
      <c r="I99" s="20">
        <f t="shared" si="17"/>
        <v>0</v>
      </c>
      <c r="J99" s="20">
        <f t="shared" si="17"/>
        <v>0</v>
      </c>
      <c r="K99" s="62">
        <v>4</v>
      </c>
      <c r="L99" s="62">
        <v>5350</v>
      </c>
      <c r="M99" s="62">
        <v>4</v>
      </c>
      <c r="N99" s="62">
        <v>5350</v>
      </c>
      <c r="O99" s="62">
        <v>4</v>
      </c>
      <c r="P99" s="62">
        <v>5350</v>
      </c>
      <c r="Q99" s="62">
        <v>0</v>
      </c>
      <c r="R99" s="62">
        <v>0</v>
      </c>
      <c r="S99" s="62">
        <v>3</v>
      </c>
      <c r="T99" s="62">
        <v>800</v>
      </c>
      <c r="U99" s="62">
        <v>3</v>
      </c>
      <c r="V99" s="62">
        <v>800</v>
      </c>
      <c r="W99" s="62">
        <v>3</v>
      </c>
      <c r="X99" s="62">
        <v>800</v>
      </c>
      <c r="Y99" s="62">
        <v>0</v>
      </c>
      <c r="Z99" s="62">
        <v>0</v>
      </c>
      <c r="AA99" s="62">
        <v>10</v>
      </c>
      <c r="AB99" s="62">
        <v>3480</v>
      </c>
      <c r="AC99" s="62">
        <v>10</v>
      </c>
      <c r="AD99" s="62">
        <v>3480</v>
      </c>
      <c r="AE99" s="62">
        <v>10</v>
      </c>
      <c r="AF99" s="62">
        <v>3480</v>
      </c>
      <c r="AG99" s="62">
        <v>0</v>
      </c>
      <c r="AH99" s="62">
        <v>0</v>
      </c>
      <c r="AI99" s="62">
        <v>0</v>
      </c>
      <c r="AJ99" s="62">
        <v>0</v>
      </c>
      <c r="AK99" s="62">
        <v>0</v>
      </c>
      <c r="AL99" s="62">
        <v>0</v>
      </c>
      <c r="AM99" s="62">
        <v>0</v>
      </c>
      <c r="AN99" s="62">
        <v>0</v>
      </c>
      <c r="AO99" s="62">
        <v>0</v>
      </c>
      <c r="AP99" s="62">
        <v>0</v>
      </c>
      <c r="AQ99" s="62">
        <v>1</v>
      </c>
      <c r="AR99" s="62">
        <v>1000</v>
      </c>
      <c r="AS99" s="62">
        <v>1</v>
      </c>
      <c r="AT99" s="62">
        <v>1000</v>
      </c>
      <c r="AU99" s="62">
        <v>1</v>
      </c>
      <c r="AV99" s="62">
        <v>1000</v>
      </c>
      <c r="AW99" s="62">
        <v>0</v>
      </c>
      <c r="AX99" s="62">
        <v>0</v>
      </c>
      <c r="AY99" s="62">
        <v>0</v>
      </c>
      <c r="AZ99" s="62">
        <v>0</v>
      </c>
      <c r="BA99" s="62">
        <v>0</v>
      </c>
      <c r="BB99" s="62">
        <v>0</v>
      </c>
      <c r="BC99" s="62">
        <v>0</v>
      </c>
      <c r="BD99" s="62">
        <v>0</v>
      </c>
      <c r="BE99" s="62">
        <v>0</v>
      </c>
      <c r="BF99" s="62">
        <v>0</v>
      </c>
      <c r="BG99" s="63">
        <v>0</v>
      </c>
      <c r="BH99" s="62">
        <v>0</v>
      </c>
      <c r="BI99" s="62">
        <v>0</v>
      </c>
      <c r="BJ99" s="62">
        <v>0</v>
      </c>
      <c r="BK99" s="62">
        <v>0</v>
      </c>
      <c r="BL99" s="62">
        <v>0</v>
      </c>
      <c r="BM99" s="62">
        <v>0</v>
      </c>
      <c r="BN99" s="62">
        <v>0</v>
      </c>
      <c r="BO99" s="62">
        <v>0</v>
      </c>
      <c r="BP99" s="62">
        <v>0</v>
      </c>
      <c r="BQ99" s="62">
        <v>0</v>
      </c>
      <c r="BR99" s="62">
        <v>0</v>
      </c>
      <c r="BS99" s="62">
        <v>0</v>
      </c>
      <c r="BT99" s="62">
        <v>0</v>
      </c>
      <c r="BU99" s="62">
        <v>0</v>
      </c>
      <c r="BV99" s="62">
        <v>0</v>
      </c>
      <c r="BW99" s="64">
        <v>0</v>
      </c>
      <c r="BX99" s="64">
        <v>0</v>
      </c>
      <c r="BY99" s="64">
        <v>0</v>
      </c>
      <c r="BZ99" s="64">
        <v>0</v>
      </c>
      <c r="CA99" s="64">
        <v>0</v>
      </c>
      <c r="CB99" s="64">
        <v>0</v>
      </c>
      <c r="CC99" s="64">
        <v>0</v>
      </c>
      <c r="CD99" s="64">
        <v>0</v>
      </c>
      <c r="CE99" s="61">
        <v>0</v>
      </c>
      <c r="CF99" s="61">
        <v>0</v>
      </c>
      <c r="CG99" s="61">
        <v>0</v>
      </c>
      <c r="CH99" s="61">
        <v>0</v>
      </c>
      <c r="CI99" s="61">
        <v>0</v>
      </c>
      <c r="CJ99" s="61">
        <v>0</v>
      </c>
      <c r="CK99" s="61">
        <v>0</v>
      </c>
      <c r="CL99" s="61">
        <v>0</v>
      </c>
      <c r="CM99" s="61">
        <v>0</v>
      </c>
      <c r="CN99" s="61">
        <v>0</v>
      </c>
      <c r="CO99" s="61">
        <v>0</v>
      </c>
      <c r="CP99" s="61">
        <v>0</v>
      </c>
      <c r="CQ99" s="61">
        <v>0</v>
      </c>
      <c r="CR99" s="61">
        <v>0</v>
      </c>
      <c r="CS99" s="61">
        <v>0</v>
      </c>
      <c r="CT99" s="61">
        <v>0</v>
      </c>
      <c r="CU99" s="61">
        <v>0</v>
      </c>
      <c r="CV99" s="61">
        <v>0</v>
      </c>
      <c r="CW99" s="61">
        <v>0</v>
      </c>
      <c r="CX99" s="61">
        <v>0</v>
      </c>
      <c r="CY99" s="61">
        <v>0</v>
      </c>
      <c r="CZ99" s="61">
        <v>0</v>
      </c>
      <c r="DA99" s="61">
        <v>0</v>
      </c>
      <c r="DB99" s="61">
        <v>0</v>
      </c>
      <c r="DC99" s="65">
        <v>0</v>
      </c>
      <c r="DD99" s="65">
        <v>0</v>
      </c>
      <c r="DE99" s="65">
        <v>0</v>
      </c>
      <c r="DF99" s="65">
        <v>0</v>
      </c>
      <c r="DG99" s="65">
        <v>0</v>
      </c>
      <c r="DH99" s="65">
        <v>0</v>
      </c>
      <c r="DI99" s="65">
        <v>0</v>
      </c>
      <c r="DJ99" s="65">
        <v>0</v>
      </c>
      <c r="DK99" s="65">
        <v>0</v>
      </c>
      <c r="DL99" s="65">
        <v>0</v>
      </c>
      <c r="DM99" s="65">
        <v>0</v>
      </c>
      <c r="DN99" s="65">
        <v>0</v>
      </c>
      <c r="DO99" s="65">
        <v>0</v>
      </c>
      <c r="DP99" s="65">
        <v>0</v>
      </c>
      <c r="DQ99" s="65">
        <v>0</v>
      </c>
      <c r="DR99" s="65">
        <v>0</v>
      </c>
      <c r="DS99" s="62">
        <v>0</v>
      </c>
      <c r="DT99" s="62">
        <v>0</v>
      </c>
      <c r="DU99" s="62">
        <v>0</v>
      </c>
      <c r="DV99" s="62">
        <v>0</v>
      </c>
      <c r="DW99" s="62">
        <v>0</v>
      </c>
      <c r="DX99" s="62">
        <v>0</v>
      </c>
      <c r="DY99" s="62">
        <v>0</v>
      </c>
      <c r="DZ99" s="62">
        <v>0</v>
      </c>
      <c r="EA99" s="62">
        <v>6</v>
      </c>
      <c r="EB99" s="62">
        <v>1700</v>
      </c>
      <c r="EC99" s="62">
        <v>6</v>
      </c>
      <c r="ED99" s="62">
        <v>1700</v>
      </c>
      <c r="EE99" s="62">
        <v>6</v>
      </c>
      <c r="EF99" s="62">
        <v>1700</v>
      </c>
      <c r="EG99" s="62">
        <v>0</v>
      </c>
      <c r="EH99" s="62">
        <v>0</v>
      </c>
      <c r="EI99" s="61">
        <v>0</v>
      </c>
      <c r="EJ99" s="61">
        <v>0</v>
      </c>
      <c r="EK99" s="61">
        <v>0</v>
      </c>
      <c r="EL99" s="61">
        <v>0</v>
      </c>
      <c r="EM99" s="61">
        <v>0</v>
      </c>
      <c r="EN99" s="61">
        <v>0</v>
      </c>
      <c r="EO99" s="61">
        <v>0</v>
      </c>
      <c r="EP99" s="61">
        <v>0</v>
      </c>
      <c r="EQ99" s="64">
        <v>0</v>
      </c>
      <c r="ER99" s="64">
        <v>0</v>
      </c>
      <c r="ES99" s="64">
        <v>0</v>
      </c>
      <c r="ET99" s="64">
        <v>0</v>
      </c>
      <c r="EU99" s="64">
        <v>0</v>
      </c>
      <c r="EV99" s="27">
        <v>0</v>
      </c>
      <c r="EW99" s="27">
        <v>0</v>
      </c>
      <c r="EX99" s="27">
        <v>0</v>
      </c>
    </row>
    <row r="100" spans="1:154" ht="18" x14ac:dyDescent="0.25">
      <c r="A100" s="18">
        <v>6</v>
      </c>
      <c r="B100" s="41" t="s">
        <v>83</v>
      </c>
      <c r="C100" s="20">
        <f t="shared" si="17"/>
        <v>6</v>
      </c>
      <c r="D100" s="20">
        <f t="shared" si="17"/>
        <v>3300</v>
      </c>
      <c r="E100" s="20">
        <f t="shared" si="17"/>
        <v>0</v>
      </c>
      <c r="F100" s="20">
        <f t="shared" si="17"/>
        <v>0</v>
      </c>
      <c r="G100" s="20">
        <f t="shared" si="17"/>
        <v>0</v>
      </c>
      <c r="H100" s="20">
        <f t="shared" si="17"/>
        <v>0</v>
      </c>
      <c r="I100" s="20">
        <f t="shared" si="17"/>
        <v>0</v>
      </c>
      <c r="J100" s="20">
        <f t="shared" si="17"/>
        <v>0</v>
      </c>
      <c r="K100" s="18">
        <v>5</v>
      </c>
      <c r="L100" s="18">
        <v>3150</v>
      </c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60"/>
      <c r="BQ100" s="18"/>
      <c r="BR100" s="18"/>
      <c r="BS100" s="18"/>
      <c r="BT100" s="18"/>
      <c r="BU100" s="18"/>
      <c r="BV100" s="18"/>
      <c r="BW100" s="18"/>
      <c r="BX100" s="18"/>
      <c r="BY100" s="61"/>
      <c r="BZ100" s="61"/>
      <c r="CA100" s="61"/>
      <c r="CB100" s="61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  <c r="CN100" s="61"/>
      <c r="CO100" s="61"/>
      <c r="CP100" s="61"/>
      <c r="CQ100" s="61"/>
      <c r="CR100" s="61"/>
      <c r="CS100" s="61"/>
      <c r="CT100" s="61"/>
      <c r="CU100" s="61"/>
      <c r="CV100" s="61"/>
      <c r="CW100" s="61"/>
      <c r="CX100" s="61"/>
      <c r="CY100" s="61"/>
      <c r="CZ100" s="61"/>
      <c r="DA100" s="61"/>
      <c r="DB100" s="61"/>
      <c r="DC100" s="61"/>
      <c r="DD100" s="61"/>
      <c r="DE100" s="61"/>
      <c r="DF100" s="61"/>
      <c r="DG100" s="61"/>
      <c r="DH100" s="61"/>
      <c r="DI100" s="61"/>
      <c r="DJ100" s="61"/>
      <c r="DK100" s="61"/>
      <c r="DL100" s="61"/>
      <c r="DM100" s="61"/>
      <c r="DN100" s="61"/>
      <c r="DO100" s="61"/>
      <c r="DP100" s="61"/>
      <c r="DQ100" s="61"/>
      <c r="DR100" s="61"/>
      <c r="DS100" s="61"/>
      <c r="DT100" s="61"/>
      <c r="DU100" s="61"/>
      <c r="DV100" s="61"/>
      <c r="DW100" s="61"/>
      <c r="DX100" s="61"/>
      <c r="DY100" s="61"/>
      <c r="DZ100" s="61"/>
      <c r="EA100" s="61">
        <v>1</v>
      </c>
      <c r="EB100" s="61">
        <v>150</v>
      </c>
      <c r="EC100" s="61"/>
      <c r="ED100" s="61"/>
      <c r="EE100" s="61"/>
      <c r="EF100" s="61"/>
      <c r="EG100" s="61"/>
      <c r="EH100" s="61"/>
      <c r="EI100" s="61"/>
      <c r="EJ100" s="61"/>
      <c r="EK100" s="61"/>
      <c r="EL100" s="61"/>
      <c r="EM100" s="61"/>
      <c r="EN100" s="61"/>
      <c r="EO100" s="61"/>
      <c r="EP100" s="61"/>
      <c r="EQ100" s="61"/>
      <c r="ER100" s="61"/>
      <c r="ES100" s="61"/>
      <c r="ET100" s="61"/>
      <c r="EU100" s="61"/>
      <c r="EV100" s="27"/>
      <c r="EW100" s="27"/>
      <c r="EX100" s="27"/>
    </row>
    <row r="101" spans="1:154" ht="18" x14ac:dyDescent="0.25">
      <c r="A101" s="35"/>
      <c r="B101" s="35" t="s">
        <v>43</v>
      </c>
      <c r="C101" s="66">
        <f>C96+C97+C98+C99+C100</f>
        <v>136</v>
      </c>
      <c r="D101" s="66">
        <f t="shared" ref="D101:EA101" si="18">D96+D97+D98+D99+D100</f>
        <v>140481.76</v>
      </c>
      <c r="E101" s="66">
        <f t="shared" si="18"/>
        <v>124</v>
      </c>
      <c r="F101" s="66">
        <f t="shared" si="18"/>
        <v>135578.76</v>
      </c>
      <c r="G101" s="66">
        <f t="shared" si="18"/>
        <v>109</v>
      </c>
      <c r="H101" s="66">
        <f t="shared" si="18"/>
        <v>125053.75999999999</v>
      </c>
      <c r="I101" s="66">
        <f t="shared" si="18"/>
        <v>6</v>
      </c>
      <c r="J101" s="66">
        <f t="shared" si="18"/>
        <v>4775</v>
      </c>
      <c r="K101" s="66">
        <f t="shared" si="18"/>
        <v>47</v>
      </c>
      <c r="L101" s="66">
        <f t="shared" si="18"/>
        <v>73274.009999999995</v>
      </c>
      <c r="M101" s="66">
        <f t="shared" si="18"/>
        <v>42</v>
      </c>
      <c r="N101" s="66">
        <f t="shared" si="18"/>
        <v>70124.009999999995</v>
      </c>
      <c r="O101" s="66">
        <f t="shared" si="18"/>
        <v>34</v>
      </c>
      <c r="P101" s="66">
        <f t="shared" si="18"/>
        <v>65444.009999999995</v>
      </c>
      <c r="Q101" s="66">
        <f t="shared" si="18"/>
        <v>0</v>
      </c>
      <c r="R101" s="66">
        <f t="shared" si="18"/>
        <v>0</v>
      </c>
      <c r="S101" s="66">
        <f t="shared" si="18"/>
        <v>20</v>
      </c>
      <c r="T101" s="66">
        <f t="shared" si="18"/>
        <v>33241.75</v>
      </c>
      <c r="U101" s="66">
        <f t="shared" si="18"/>
        <v>19</v>
      </c>
      <c r="V101" s="66">
        <f t="shared" si="18"/>
        <v>33241.75</v>
      </c>
      <c r="W101" s="66">
        <f t="shared" si="18"/>
        <v>17</v>
      </c>
      <c r="X101" s="66">
        <f t="shared" si="18"/>
        <v>30141.75</v>
      </c>
      <c r="Y101" s="66">
        <f t="shared" si="18"/>
        <v>2</v>
      </c>
      <c r="Z101" s="66">
        <f t="shared" si="18"/>
        <v>3000</v>
      </c>
      <c r="AA101" s="66">
        <f t="shared" si="18"/>
        <v>48</v>
      </c>
      <c r="AB101" s="66">
        <f t="shared" si="18"/>
        <v>19211</v>
      </c>
      <c r="AC101" s="66">
        <f t="shared" si="18"/>
        <v>44</v>
      </c>
      <c r="AD101" s="66">
        <f t="shared" si="18"/>
        <v>17808</v>
      </c>
      <c r="AE101" s="66">
        <f t="shared" si="18"/>
        <v>41</v>
      </c>
      <c r="AF101" s="66">
        <f t="shared" si="18"/>
        <v>16928</v>
      </c>
      <c r="AG101" s="66">
        <f t="shared" si="18"/>
        <v>3</v>
      </c>
      <c r="AH101" s="66">
        <f t="shared" si="18"/>
        <v>880</v>
      </c>
      <c r="AI101" s="66">
        <f t="shared" si="18"/>
        <v>0</v>
      </c>
      <c r="AJ101" s="66">
        <f t="shared" si="18"/>
        <v>0</v>
      </c>
      <c r="AK101" s="66">
        <f t="shared" si="18"/>
        <v>0</v>
      </c>
      <c r="AL101" s="66">
        <f t="shared" si="18"/>
        <v>0</v>
      </c>
      <c r="AM101" s="66">
        <f t="shared" si="18"/>
        <v>0</v>
      </c>
      <c r="AN101" s="66">
        <f t="shared" si="18"/>
        <v>0</v>
      </c>
      <c r="AO101" s="66">
        <f t="shared" si="18"/>
        <v>0</v>
      </c>
      <c r="AP101" s="66">
        <f t="shared" si="18"/>
        <v>0</v>
      </c>
      <c r="AQ101" s="66">
        <f t="shared" si="18"/>
        <v>1</v>
      </c>
      <c r="AR101" s="66">
        <f t="shared" si="18"/>
        <v>1000</v>
      </c>
      <c r="AS101" s="66">
        <f t="shared" si="18"/>
        <v>1</v>
      </c>
      <c r="AT101" s="66">
        <f t="shared" si="18"/>
        <v>1000</v>
      </c>
      <c r="AU101" s="66">
        <f t="shared" si="18"/>
        <v>1</v>
      </c>
      <c r="AV101" s="66">
        <f t="shared" si="18"/>
        <v>1000</v>
      </c>
      <c r="AW101" s="66">
        <f t="shared" si="18"/>
        <v>0</v>
      </c>
      <c r="AX101" s="66">
        <f t="shared" si="18"/>
        <v>0</v>
      </c>
      <c r="AY101" s="66">
        <f t="shared" si="18"/>
        <v>0</v>
      </c>
      <c r="AZ101" s="66">
        <f t="shared" si="18"/>
        <v>0</v>
      </c>
      <c r="BA101" s="66">
        <f t="shared" si="18"/>
        <v>0</v>
      </c>
      <c r="BB101" s="66">
        <f t="shared" si="18"/>
        <v>0</v>
      </c>
      <c r="BC101" s="66">
        <f t="shared" si="18"/>
        <v>0</v>
      </c>
      <c r="BD101" s="66">
        <f t="shared" si="18"/>
        <v>0</v>
      </c>
      <c r="BE101" s="66">
        <f t="shared" si="18"/>
        <v>0</v>
      </c>
      <c r="BF101" s="66">
        <f t="shared" si="18"/>
        <v>0</v>
      </c>
      <c r="BG101" s="66">
        <f t="shared" si="18"/>
        <v>2</v>
      </c>
      <c r="BH101" s="66">
        <f t="shared" si="18"/>
        <v>2140</v>
      </c>
      <c r="BI101" s="66">
        <f t="shared" si="18"/>
        <v>2</v>
      </c>
      <c r="BJ101" s="66">
        <f t="shared" si="18"/>
        <v>2140</v>
      </c>
      <c r="BK101" s="66">
        <f t="shared" si="18"/>
        <v>2</v>
      </c>
      <c r="BL101" s="66">
        <f t="shared" si="18"/>
        <v>2140</v>
      </c>
      <c r="BM101" s="66">
        <f t="shared" si="18"/>
        <v>0</v>
      </c>
      <c r="BN101" s="66">
        <f t="shared" si="18"/>
        <v>0</v>
      </c>
      <c r="BO101" s="66">
        <f t="shared" si="18"/>
        <v>0</v>
      </c>
      <c r="BP101" s="66">
        <f t="shared" si="18"/>
        <v>0</v>
      </c>
      <c r="BQ101" s="66">
        <f t="shared" si="18"/>
        <v>0</v>
      </c>
      <c r="BR101" s="66">
        <f t="shared" si="18"/>
        <v>0</v>
      </c>
      <c r="BS101" s="66">
        <f t="shared" si="18"/>
        <v>0</v>
      </c>
      <c r="BT101" s="66">
        <f t="shared" si="18"/>
        <v>0</v>
      </c>
      <c r="BU101" s="66">
        <f t="shared" si="18"/>
        <v>0</v>
      </c>
      <c r="BV101" s="66">
        <f t="shared" si="18"/>
        <v>0</v>
      </c>
      <c r="BW101" s="66">
        <f t="shared" si="18"/>
        <v>0</v>
      </c>
      <c r="BX101" s="66">
        <f t="shared" si="18"/>
        <v>0</v>
      </c>
      <c r="BY101" s="66">
        <f t="shared" si="18"/>
        <v>0</v>
      </c>
      <c r="BZ101" s="66">
        <f t="shared" si="18"/>
        <v>0</v>
      </c>
      <c r="CA101" s="66">
        <f t="shared" si="18"/>
        <v>0</v>
      </c>
      <c r="CB101" s="66">
        <f t="shared" si="18"/>
        <v>0</v>
      </c>
      <c r="CC101" s="66">
        <f t="shared" si="18"/>
        <v>0</v>
      </c>
      <c r="CD101" s="66">
        <f t="shared" si="18"/>
        <v>0</v>
      </c>
      <c r="CE101" s="66">
        <f t="shared" si="18"/>
        <v>0</v>
      </c>
      <c r="CF101" s="66">
        <f t="shared" si="18"/>
        <v>0</v>
      </c>
      <c r="CG101" s="66">
        <f t="shared" si="18"/>
        <v>0</v>
      </c>
      <c r="CH101" s="66">
        <f t="shared" si="18"/>
        <v>0</v>
      </c>
      <c r="CI101" s="66">
        <f t="shared" si="18"/>
        <v>0</v>
      </c>
      <c r="CJ101" s="66">
        <f t="shared" si="18"/>
        <v>0</v>
      </c>
      <c r="CK101" s="66">
        <f t="shared" si="18"/>
        <v>0</v>
      </c>
      <c r="CL101" s="66">
        <f t="shared" si="18"/>
        <v>0</v>
      </c>
      <c r="CM101" s="66">
        <f t="shared" si="18"/>
        <v>0</v>
      </c>
      <c r="CN101" s="66">
        <f t="shared" si="18"/>
        <v>0</v>
      </c>
      <c r="CO101" s="66">
        <f t="shared" si="18"/>
        <v>0</v>
      </c>
      <c r="CP101" s="66">
        <f t="shared" si="18"/>
        <v>0</v>
      </c>
      <c r="CQ101" s="66">
        <f t="shared" si="18"/>
        <v>0</v>
      </c>
      <c r="CR101" s="66">
        <f t="shared" si="18"/>
        <v>0</v>
      </c>
      <c r="CS101" s="66">
        <f t="shared" si="18"/>
        <v>0</v>
      </c>
      <c r="CT101" s="66">
        <f t="shared" si="18"/>
        <v>0</v>
      </c>
      <c r="CU101" s="66">
        <f t="shared" si="18"/>
        <v>0</v>
      </c>
      <c r="CV101" s="66">
        <f t="shared" si="18"/>
        <v>0</v>
      </c>
      <c r="CW101" s="66">
        <f t="shared" si="18"/>
        <v>0</v>
      </c>
      <c r="CX101" s="66">
        <f t="shared" si="18"/>
        <v>0</v>
      </c>
      <c r="CY101" s="66">
        <f t="shared" si="18"/>
        <v>0</v>
      </c>
      <c r="CZ101" s="66">
        <f t="shared" si="18"/>
        <v>0</v>
      </c>
      <c r="DA101" s="66">
        <f t="shared" si="18"/>
        <v>0</v>
      </c>
      <c r="DB101" s="66">
        <f t="shared" si="18"/>
        <v>0</v>
      </c>
      <c r="DC101" s="66">
        <f t="shared" si="18"/>
        <v>0</v>
      </c>
      <c r="DD101" s="66">
        <f t="shared" si="18"/>
        <v>0</v>
      </c>
      <c r="DE101" s="66">
        <f t="shared" si="18"/>
        <v>0</v>
      </c>
      <c r="DF101" s="66">
        <f t="shared" si="18"/>
        <v>0</v>
      </c>
      <c r="DG101" s="66">
        <f t="shared" si="18"/>
        <v>0</v>
      </c>
      <c r="DH101" s="66">
        <f t="shared" si="18"/>
        <v>0</v>
      </c>
      <c r="DI101" s="66">
        <f t="shared" si="18"/>
        <v>0</v>
      </c>
      <c r="DJ101" s="66">
        <f t="shared" si="18"/>
        <v>0</v>
      </c>
      <c r="DK101" s="66">
        <f t="shared" si="18"/>
        <v>0</v>
      </c>
      <c r="DL101" s="66">
        <f t="shared" si="18"/>
        <v>0</v>
      </c>
      <c r="DM101" s="66">
        <f t="shared" si="18"/>
        <v>0</v>
      </c>
      <c r="DN101" s="66">
        <f t="shared" si="18"/>
        <v>0</v>
      </c>
      <c r="DO101" s="66">
        <f t="shared" si="18"/>
        <v>0</v>
      </c>
      <c r="DP101" s="66">
        <f t="shared" si="18"/>
        <v>0</v>
      </c>
      <c r="DQ101" s="66">
        <f t="shared" si="18"/>
        <v>0</v>
      </c>
      <c r="DR101" s="66">
        <f t="shared" si="18"/>
        <v>0</v>
      </c>
      <c r="DS101" s="66">
        <f t="shared" si="18"/>
        <v>6</v>
      </c>
      <c r="DT101" s="66">
        <f t="shared" si="18"/>
        <v>7520</v>
      </c>
      <c r="DU101" s="66">
        <f t="shared" si="18"/>
        <v>6</v>
      </c>
      <c r="DV101" s="66">
        <f t="shared" si="18"/>
        <v>7520</v>
      </c>
      <c r="DW101" s="66">
        <f t="shared" si="18"/>
        <v>5</v>
      </c>
      <c r="DX101" s="66">
        <f t="shared" si="18"/>
        <v>6550</v>
      </c>
      <c r="DY101" s="66">
        <f t="shared" si="18"/>
        <v>0</v>
      </c>
      <c r="DZ101" s="66">
        <f t="shared" si="18"/>
        <v>0</v>
      </c>
      <c r="EA101" s="66">
        <f t="shared" si="18"/>
        <v>12</v>
      </c>
      <c r="EB101" s="66">
        <f t="shared" ref="EB101:EX101" si="19">EB96+EB97+EB98+EB99+EB100</f>
        <v>4095</v>
      </c>
      <c r="EC101" s="66">
        <f t="shared" si="19"/>
        <v>10</v>
      </c>
      <c r="ED101" s="66">
        <f t="shared" si="19"/>
        <v>3745</v>
      </c>
      <c r="EE101" s="66">
        <f t="shared" si="19"/>
        <v>9</v>
      </c>
      <c r="EF101" s="66">
        <f t="shared" si="19"/>
        <v>2850</v>
      </c>
      <c r="EG101" s="66">
        <f t="shared" si="19"/>
        <v>1</v>
      </c>
      <c r="EH101" s="66">
        <f t="shared" si="19"/>
        <v>895</v>
      </c>
      <c r="EI101" s="66">
        <f t="shared" si="19"/>
        <v>0</v>
      </c>
      <c r="EJ101" s="66">
        <f t="shared" si="19"/>
        <v>0</v>
      </c>
      <c r="EK101" s="66">
        <f t="shared" si="19"/>
        <v>0</v>
      </c>
      <c r="EL101" s="66">
        <f t="shared" si="19"/>
        <v>0</v>
      </c>
      <c r="EM101" s="66">
        <f t="shared" si="19"/>
        <v>0</v>
      </c>
      <c r="EN101" s="66">
        <f t="shared" si="19"/>
        <v>0</v>
      </c>
      <c r="EO101" s="66">
        <f t="shared" si="19"/>
        <v>0</v>
      </c>
      <c r="EP101" s="66">
        <f t="shared" si="19"/>
        <v>0</v>
      </c>
      <c r="EQ101" s="66">
        <f t="shared" si="19"/>
        <v>0</v>
      </c>
      <c r="ER101" s="66">
        <f t="shared" si="19"/>
        <v>0</v>
      </c>
      <c r="ES101" s="66">
        <f t="shared" si="19"/>
        <v>0</v>
      </c>
      <c r="ET101" s="66">
        <f t="shared" si="19"/>
        <v>0</v>
      </c>
      <c r="EU101" s="66">
        <f t="shared" si="19"/>
        <v>0</v>
      </c>
      <c r="EV101" s="66">
        <f t="shared" si="19"/>
        <v>0</v>
      </c>
      <c r="EW101" s="66">
        <f t="shared" si="19"/>
        <v>0</v>
      </c>
      <c r="EX101" s="66">
        <f t="shared" si="19"/>
        <v>0</v>
      </c>
    </row>
    <row r="102" spans="1:154" ht="18.75" thickBot="1" x14ac:dyDescent="0.3">
      <c r="C102" s="54" t="s">
        <v>84</v>
      </c>
    </row>
    <row r="103" spans="1:154" ht="15.75" customHeight="1" thickBot="1" x14ac:dyDescent="0.3">
      <c r="A103" s="84" t="s">
        <v>1</v>
      </c>
      <c r="B103" s="85" t="s">
        <v>2</v>
      </c>
      <c r="C103" s="85" t="s">
        <v>3</v>
      </c>
      <c r="D103" s="85"/>
      <c r="E103" s="85"/>
      <c r="F103" s="85"/>
      <c r="G103" s="85"/>
      <c r="H103" s="85"/>
      <c r="I103" s="85"/>
      <c r="J103" s="85"/>
      <c r="K103" s="87" t="s">
        <v>4</v>
      </c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 t="s">
        <v>5</v>
      </c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3" t="s">
        <v>6</v>
      </c>
      <c r="BH103" s="83"/>
      <c r="BI103" s="83"/>
      <c r="BJ103" s="83"/>
      <c r="BK103" s="83"/>
      <c r="BL103" s="83"/>
      <c r="BM103" s="83"/>
      <c r="BN103" s="83"/>
      <c r="BO103" s="83"/>
      <c r="BP103" s="83"/>
      <c r="BQ103" s="83"/>
      <c r="BR103" s="83"/>
      <c r="BS103" s="83"/>
      <c r="BT103" s="83"/>
      <c r="BU103" s="83"/>
      <c r="BV103" s="83"/>
      <c r="BW103" s="83" t="s">
        <v>7</v>
      </c>
      <c r="BX103" s="83"/>
      <c r="BY103" s="83"/>
      <c r="BZ103" s="83"/>
      <c r="CA103" s="83"/>
      <c r="CB103" s="83"/>
      <c r="CC103" s="83"/>
      <c r="CD103" s="83"/>
      <c r="CE103" s="83"/>
      <c r="CF103" s="83"/>
      <c r="CG103" s="83"/>
      <c r="CH103" s="83"/>
      <c r="CI103" s="83"/>
      <c r="CJ103" s="83"/>
      <c r="CK103" s="83"/>
      <c r="CL103" s="83"/>
      <c r="CM103" s="83" t="s">
        <v>8</v>
      </c>
      <c r="CN103" s="83"/>
      <c r="CO103" s="83"/>
      <c r="CP103" s="83"/>
      <c r="CQ103" s="83"/>
      <c r="CR103" s="83"/>
      <c r="CS103" s="83"/>
      <c r="CT103" s="83"/>
      <c r="CU103" s="83"/>
      <c r="CV103" s="83"/>
      <c r="CW103" s="83"/>
      <c r="CX103" s="83"/>
      <c r="CY103" s="83"/>
      <c r="CZ103" s="83"/>
      <c r="DA103" s="83"/>
      <c r="DB103" s="83"/>
      <c r="DC103" s="83" t="s">
        <v>9</v>
      </c>
      <c r="DD103" s="83"/>
      <c r="DE103" s="83"/>
      <c r="DF103" s="83"/>
      <c r="DG103" s="83"/>
      <c r="DH103" s="83"/>
      <c r="DI103" s="83"/>
      <c r="DJ103" s="83"/>
      <c r="DK103" s="83"/>
      <c r="DL103" s="83"/>
      <c r="DM103" s="83"/>
      <c r="DN103" s="83"/>
      <c r="DO103" s="83"/>
      <c r="DP103" s="83"/>
      <c r="DQ103" s="83"/>
      <c r="DR103" s="83"/>
      <c r="DS103" s="83" t="s">
        <v>10</v>
      </c>
      <c r="DT103" s="83"/>
      <c r="DU103" s="83"/>
      <c r="DV103" s="83"/>
      <c r="DW103" s="83"/>
      <c r="DX103" s="83"/>
      <c r="DY103" s="83"/>
      <c r="DZ103" s="83"/>
      <c r="EA103" s="83"/>
      <c r="EB103" s="83"/>
      <c r="EC103" s="83"/>
      <c r="ED103" s="83"/>
      <c r="EE103" s="83"/>
      <c r="EF103" s="83"/>
      <c r="EG103" s="83"/>
      <c r="EH103" s="83"/>
      <c r="EI103" s="83" t="s">
        <v>11</v>
      </c>
      <c r="EJ103" s="83"/>
      <c r="EK103" s="83"/>
      <c r="EL103" s="83"/>
      <c r="EM103" s="83"/>
      <c r="EN103" s="83"/>
      <c r="EO103" s="83"/>
      <c r="EP103" s="83"/>
      <c r="EQ103" s="83"/>
      <c r="ER103" s="83"/>
      <c r="ES103" s="83"/>
      <c r="ET103" s="83"/>
      <c r="EU103" s="83"/>
      <c r="EV103" s="83"/>
      <c r="EW103" s="83"/>
      <c r="EX103" s="83"/>
    </row>
    <row r="104" spans="1:154" ht="21" customHeight="1" thickBot="1" x14ac:dyDescent="0.3">
      <c r="A104" s="84"/>
      <c r="B104" s="86"/>
      <c r="C104" s="85"/>
      <c r="D104" s="85"/>
      <c r="E104" s="85"/>
      <c r="F104" s="85"/>
      <c r="G104" s="85"/>
      <c r="H104" s="85"/>
      <c r="I104" s="85"/>
      <c r="J104" s="85"/>
      <c r="K104" s="83" t="s">
        <v>12</v>
      </c>
      <c r="L104" s="83"/>
      <c r="M104" s="83"/>
      <c r="N104" s="83"/>
      <c r="O104" s="83"/>
      <c r="P104" s="83"/>
      <c r="Q104" s="83"/>
      <c r="R104" s="83"/>
      <c r="S104" s="83" t="s">
        <v>13</v>
      </c>
      <c r="T104" s="83"/>
      <c r="U104" s="83"/>
      <c r="V104" s="83"/>
      <c r="W104" s="83"/>
      <c r="X104" s="83"/>
      <c r="Y104" s="83"/>
      <c r="Z104" s="83"/>
      <c r="AA104" s="83" t="s">
        <v>14</v>
      </c>
      <c r="AB104" s="83"/>
      <c r="AC104" s="83"/>
      <c r="AD104" s="83"/>
      <c r="AE104" s="83"/>
      <c r="AF104" s="83"/>
      <c r="AG104" s="83"/>
      <c r="AH104" s="83"/>
      <c r="AI104" s="83" t="s">
        <v>15</v>
      </c>
      <c r="AJ104" s="83"/>
      <c r="AK104" s="83"/>
      <c r="AL104" s="83"/>
      <c r="AM104" s="83"/>
      <c r="AN104" s="83"/>
      <c r="AO104" s="83"/>
      <c r="AP104" s="83"/>
      <c r="AQ104" s="83" t="s">
        <v>16</v>
      </c>
      <c r="AR104" s="83"/>
      <c r="AS104" s="83"/>
      <c r="AT104" s="83"/>
      <c r="AU104" s="83"/>
      <c r="AV104" s="83"/>
      <c r="AW104" s="83"/>
      <c r="AX104" s="83"/>
      <c r="AY104" s="83" t="s">
        <v>17</v>
      </c>
      <c r="AZ104" s="83"/>
      <c r="BA104" s="83"/>
      <c r="BB104" s="83"/>
      <c r="BC104" s="83"/>
      <c r="BD104" s="83"/>
      <c r="BE104" s="83"/>
      <c r="BF104" s="83"/>
      <c r="BG104" s="83" t="s">
        <v>18</v>
      </c>
      <c r="BH104" s="83"/>
      <c r="BI104" s="83"/>
      <c r="BJ104" s="83"/>
      <c r="BK104" s="83"/>
      <c r="BL104" s="83"/>
      <c r="BM104" s="83"/>
      <c r="BN104" s="83"/>
      <c r="BO104" s="83" t="s">
        <v>17</v>
      </c>
      <c r="BP104" s="83"/>
      <c r="BQ104" s="83"/>
      <c r="BR104" s="83"/>
      <c r="BS104" s="83"/>
      <c r="BT104" s="83"/>
      <c r="BU104" s="83"/>
      <c r="BV104" s="83"/>
      <c r="BW104" s="83" t="s">
        <v>19</v>
      </c>
      <c r="BX104" s="83"/>
      <c r="BY104" s="83"/>
      <c r="BZ104" s="83"/>
      <c r="CA104" s="83"/>
      <c r="CB104" s="83"/>
      <c r="CC104" s="83"/>
      <c r="CD104" s="83"/>
      <c r="CE104" s="83" t="s">
        <v>17</v>
      </c>
      <c r="CF104" s="83"/>
      <c r="CG104" s="83"/>
      <c r="CH104" s="83"/>
      <c r="CI104" s="83"/>
      <c r="CJ104" s="83"/>
      <c r="CK104" s="83"/>
      <c r="CL104" s="83"/>
      <c r="CM104" s="83" t="s">
        <v>20</v>
      </c>
      <c r="CN104" s="83"/>
      <c r="CO104" s="83"/>
      <c r="CP104" s="83"/>
      <c r="CQ104" s="83"/>
      <c r="CR104" s="83"/>
      <c r="CS104" s="83"/>
      <c r="CT104" s="83"/>
      <c r="CU104" s="83" t="s">
        <v>17</v>
      </c>
      <c r="CV104" s="83"/>
      <c r="CW104" s="83"/>
      <c r="CX104" s="83"/>
      <c r="CY104" s="83"/>
      <c r="CZ104" s="83"/>
      <c r="DA104" s="83"/>
      <c r="DB104" s="83"/>
      <c r="DC104" s="83" t="s">
        <v>21</v>
      </c>
      <c r="DD104" s="83"/>
      <c r="DE104" s="83"/>
      <c r="DF104" s="83"/>
      <c r="DG104" s="83"/>
      <c r="DH104" s="83"/>
      <c r="DI104" s="83"/>
      <c r="DJ104" s="83"/>
      <c r="DK104" s="83" t="s">
        <v>17</v>
      </c>
      <c r="DL104" s="83"/>
      <c r="DM104" s="83"/>
      <c r="DN104" s="83"/>
      <c r="DO104" s="83"/>
      <c r="DP104" s="83"/>
      <c r="DQ104" s="83"/>
      <c r="DR104" s="83"/>
      <c r="DS104" s="83" t="s">
        <v>22</v>
      </c>
      <c r="DT104" s="83"/>
      <c r="DU104" s="83"/>
      <c r="DV104" s="83"/>
      <c r="DW104" s="83"/>
      <c r="DX104" s="83"/>
      <c r="DY104" s="83"/>
      <c r="DZ104" s="83"/>
      <c r="EA104" s="83" t="s">
        <v>17</v>
      </c>
      <c r="EB104" s="83"/>
      <c r="EC104" s="83"/>
      <c r="ED104" s="83"/>
      <c r="EE104" s="83"/>
      <c r="EF104" s="83"/>
      <c r="EG104" s="83"/>
      <c r="EH104" s="83"/>
      <c r="EI104" s="83" t="s">
        <v>23</v>
      </c>
      <c r="EJ104" s="83"/>
      <c r="EK104" s="83"/>
      <c r="EL104" s="83"/>
      <c r="EM104" s="83"/>
      <c r="EN104" s="83"/>
      <c r="EO104" s="83"/>
      <c r="EP104" s="83"/>
      <c r="EQ104" s="83" t="s">
        <v>17</v>
      </c>
      <c r="ER104" s="83"/>
      <c r="ES104" s="83"/>
      <c r="ET104" s="83"/>
      <c r="EU104" s="83"/>
      <c r="EV104" s="83"/>
      <c r="EW104" s="83"/>
      <c r="EX104" s="83"/>
    </row>
    <row r="105" spans="1:154" ht="30" customHeight="1" thickBot="1" x14ac:dyDescent="0.3">
      <c r="A105" s="84"/>
      <c r="B105" s="86"/>
      <c r="C105" s="79" t="s">
        <v>24</v>
      </c>
      <c r="D105" s="79" t="s">
        <v>25</v>
      </c>
      <c r="E105" s="79" t="s">
        <v>26</v>
      </c>
      <c r="F105" s="79"/>
      <c r="G105" s="79"/>
      <c r="H105" s="79"/>
      <c r="I105" s="79"/>
      <c r="J105" s="79"/>
      <c r="K105" s="79" t="s">
        <v>27</v>
      </c>
      <c r="L105" s="79" t="s">
        <v>28</v>
      </c>
      <c r="M105" s="79" t="s">
        <v>26</v>
      </c>
      <c r="N105" s="79"/>
      <c r="O105" s="79"/>
      <c r="P105" s="79"/>
      <c r="Q105" s="79"/>
      <c r="R105" s="79"/>
      <c r="S105" s="79" t="s">
        <v>29</v>
      </c>
      <c r="T105" s="79" t="s">
        <v>28</v>
      </c>
      <c r="U105" s="79" t="s">
        <v>26</v>
      </c>
      <c r="V105" s="79"/>
      <c r="W105" s="79"/>
      <c r="X105" s="79"/>
      <c r="Y105" s="79"/>
      <c r="Z105" s="79"/>
      <c r="AA105" s="79" t="s">
        <v>29</v>
      </c>
      <c r="AB105" s="79" t="s">
        <v>28</v>
      </c>
      <c r="AC105" s="79" t="s">
        <v>26</v>
      </c>
      <c r="AD105" s="79"/>
      <c r="AE105" s="79"/>
      <c r="AF105" s="79"/>
      <c r="AG105" s="79"/>
      <c r="AH105" s="79"/>
      <c r="AI105" s="79" t="s">
        <v>29</v>
      </c>
      <c r="AJ105" s="79" t="s">
        <v>28</v>
      </c>
      <c r="AK105" s="79" t="s">
        <v>26</v>
      </c>
      <c r="AL105" s="79"/>
      <c r="AM105" s="79"/>
      <c r="AN105" s="79"/>
      <c r="AO105" s="79"/>
      <c r="AP105" s="79"/>
      <c r="AQ105" s="79" t="s">
        <v>29</v>
      </c>
      <c r="AR105" s="79" t="s">
        <v>28</v>
      </c>
      <c r="AS105" s="79" t="s">
        <v>26</v>
      </c>
      <c r="AT105" s="79"/>
      <c r="AU105" s="79"/>
      <c r="AV105" s="79"/>
      <c r="AW105" s="79"/>
      <c r="AX105" s="79"/>
      <c r="AY105" s="79" t="s">
        <v>29</v>
      </c>
      <c r="AZ105" s="79" t="s">
        <v>28</v>
      </c>
      <c r="BA105" s="79" t="s">
        <v>26</v>
      </c>
      <c r="BB105" s="79"/>
      <c r="BC105" s="79"/>
      <c r="BD105" s="79"/>
      <c r="BE105" s="79"/>
      <c r="BF105" s="79"/>
      <c r="BG105" s="79" t="s">
        <v>29</v>
      </c>
      <c r="BH105" s="79" t="s">
        <v>28</v>
      </c>
      <c r="BI105" s="79" t="s">
        <v>26</v>
      </c>
      <c r="BJ105" s="79"/>
      <c r="BK105" s="79"/>
      <c r="BL105" s="79"/>
      <c r="BM105" s="79"/>
      <c r="BN105" s="79"/>
      <c r="BO105" s="79" t="s">
        <v>29</v>
      </c>
      <c r="BP105" s="79" t="s">
        <v>28</v>
      </c>
      <c r="BQ105" s="79" t="s">
        <v>26</v>
      </c>
      <c r="BR105" s="79"/>
      <c r="BS105" s="79"/>
      <c r="BT105" s="79"/>
      <c r="BU105" s="79"/>
      <c r="BV105" s="79"/>
      <c r="BW105" s="79" t="s">
        <v>29</v>
      </c>
      <c r="BX105" s="79" t="s">
        <v>28</v>
      </c>
      <c r="BY105" s="79" t="s">
        <v>26</v>
      </c>
      <c r="BZ105" s="79"/>
      <c r="CA105" s="79"/>
      <c r="CB105" s="79"/>
      <c r="CC105" s="79"/>
      <c r="CD105" s="79"/>
      <c r="CE105" s="79" t="s">
        <v>29</v>
      </c>
      <c r="CF105" s="79" t="s">
        <v>28</v>
      </c>
      <c r="CG105" s="79" t="s">
        <v>26</v>
      </c>
      <c r="CH105" s="79"/>
      <c r="CI105" s="79"/>
      <c r="CJ105" s="79"/>
      <c r="CK105" s="79"/>
      <c r="CL105" s="79"/>
      <c r="CM105" s="79" t="s">
        <v>29</v>
      </c>
      <c r="CN105" s="79" t="s">
        <v>28</v>
      </c>
      <c r="CO105" s="79" t="s">
        <v>26</v>
      </c>
      <c r="CP105" s="79"/>
      <c r="CQ105" s="79"/>
      <c r="CR105" s="79"/>
      <c r="CS105" s="79"/>
      <c r="CT105" s="79"/>
      <c r="CU105" s="79" t="s">
        <v>29</v>
      </c>
      <c r="CV105" s="79" t="s">
        <v>28</v>
      </c>
      <c r="CW105" s="79" t="s">
        <v>26</v>
      </c>
      <c r="CX105" s="79"/>
      <c r="CY105" s="79"/>
      <c r="CZ105" s="79"/>
      <c r="DA105" s="79"/>
      <c r="DB105" s="79"/>
      <c r="DC105" s="79" t="s">
        <v>29</v>
      </c>
      <c r="DD105" s="79" t="s">
        <v>28</v>
      </c>
      <c r="DE105" s="79" t="s">
        <v>26</v>
      </c>
      <c r="DF105" s="79"/>
      <c r="DG105" s="79"/>
      <c r="DH105" s="79"/>
      <c r="DI105" s="79"/>
      <c r="DJ105" s="79"/>
      <c r="DK105" s="79" t="s">
        <v>29</v>
      </c>
      <c r="DL105" s="79" t="s">
        <v>28</v>
      </c>
      <c r="DM105" s="79" t="s">
        <v>26</v>
      </c>
      <c r="DN105" s="79"/>
      <c r="DO105" s="79"/>
      <c r="DP105" s="79"/>
      <c r="DQ105" s="79"/>
      <c r="DR105" s="79"/>
      <c r="DS105" s="79" t="s">
        <v>29</v>
      </c>
      <c r="DT105" s="79" t="s">
        <v>28</v>
      </c>
      <c r="DU105" s="79" t="s">
        <v>26</v>
      </c>
      <c r="DV105" s="79"/>
      <c r="DW105" s="79"/>
      <c r="DX105" s="79"/>
      <c r="DY105" s="79"/>
      <c r="DZ105" s="79"/>
      <c r="EA105" s="79" t="s">
        <v>29</v>
      </c>
      <c r="EB105" s="79" t="s">
        <v>28</v>
      </c>
      <c r="EC105" s="82" t="s">
        <v>26</v>
      </c>
      <c r="ED105" s="79"/>
      <c r="EE105" s="79"/>
      <c r="EF105" s="79"/>
      <c r="EG105" s="79"/>
      <c r="EH105" s="79"/>
      <c r="EI105" s="79" t="s">
        <v>29</v>
      </c>
      <c r="EJ105" s="79" t="s">
        <v>28</v>
      </c>
      <c r="EK105" s="79" t="s">
        <v>26</v>
      </c>
      <c r="EL105" s="79"/>
      <c r="EM105" s="79"/>
      <c r="EN105" s="79"/>
      <c r="EO105" s="79"/>
      <c r="EP105" s="79"/>
      <c r="EQ105" s="79" t="s">
        <v>29</v>
      </c>
      <c r="ER105" s="79" t="s">
        <v>28</v>
      </c>
      <c r="ES105" s="79" t="s">
        <v>26</v>
      </c>
      <c r="ET105" s="79"/>
      <c r="EU105" s="79"/>
      <c r="EV105" s="79"/>
      <c r="EW105" s="79"/>
      <c r="EX105" s="79"/>
    </row>
    <row r="106" spans="1:154" ht="31.5" customHeight="1" thickBot="1" x14ac:dyDescent="0.3">
      <c r="A106" s="84"/>
      <c r="B106" s="86"/>
      <c r="C106" s="79"/>
      <c r="D106" s="79"/>
      <c r="E106" s="79" t="s">
        <v>30</v>
      </c>
      <c r="F106" s="79" t="s">
        <v>31</v>
      </c>
      <c r="G106" s="82" t="s">
        <v>32</v>
      </c>
      <c r="H106" s="82"/>
      <c r="I106" s="82" t="s">
        <v>33</v>
      </c>
      <c r="J106" s="82"/>
      <c r="K106" s="79"/>
      <c r="L106" s="79"/>
      <c r="M106" s="79" t="s">
        <v>30</v>
      </c>
      <c r="N106" s="79" t="s">
        <v>31</v>
      </c>
      <c r="O106" s="79" t="s">
        <v>32</v>
      </c>
      <c r="P106" s="79"/>
      <c r="Q106" s="79" t="s">
        <v>33</v>
      </c>
      <c r="R106" s="79"/>
      <c r="S106" s="79"/>
      <c r="T106" s="79"/>
      <c r="U106" s="79" t="s">
        <v>30</v>
      </c>
      <c r="V106" s="79" t="s">
        <v>31</v>
      </c>
      <c r="W106" s="79" t="s">
        <v>32</v>
      </c>
      <c r="X106" s="79"/>
      <c r="Y106" s="79" t="s">
        <v>33</v>
      </c>
      <c r="Z106" s="79"/>
      <c r="AA106" s="79"/>
      <c r="AB106" s="79"/>
      <c r="AC106" s="79" t="s">
        <v>30</v>
      </c>
      <c r="AD106" s="79" t="s">
        <v>31</v>
      </c>
      <c r="AE106" s="79" t="s">
        <v>32</v>
      </c>
      <c r="AF106" s="79"/>
      <c r="AG106" s="79" t="s">
        <v>33</v>
      </c>
      <c r="AH106" s="79"/>
      <c r="AI106" s="79"/>
      <c r="AJ106" s="79"/>
      <c r="AK106" s="79" t="s">
        <v>30</v>
      </c>
      <c r="AL106" s="79" t="s">
        <v>31</v>
      </c>
      <c r="AM106" s="79" t="s">
        <v>32</v>
      </c>
      <c r="AN106" s="79"/>
      <c r="AO106" s="79" t="s">
        <v>33</v>
      </c>
      <c r="AP106" s="79"/>
      <c r="AQ106" s="79"/>
      <c r="AR106" s="79"/>
      <c r="AS106" s="79" t="s">
        <v>30</v>
      </c>
      <c r="AT106" s="79" t="s">
        <v>31</v>
      </c>
      <c r="AU106" s="80" t="s">
        <v>32</v>
      </c>
      <c r="AV106" s="80"/>
      <c r="AW106" s="80" t="s">
        <v>33</v>
      </c>
      <c r="AX106" s="80"/>
      <c r="AY106" s="79"/>
      <c r="AZ106" s="79"/>
      <c r="BA106" s="79" t="s">
        <v>30</v>
      </c>
      <c r="BB106" s="79" t="s">
        <v>31</v>
      </c>
      <c r="BC106" s="80" t="s">
        <v>32</v>
      </c>
      <c r="BD106" s="80"/>
      <c r="BE106" s="80" t="s">
        <v>33</v>
      </c>
      <c r="BF106" s="80"/>
      <c r="BG106" s="79"/>
      <c r="BH106" s="79"/>
      <c r="BI106" s="79" t="s">
        <v>30</v>
      </c>
      <c r="BJ106" s="79" t="s">
        <v>31</v>
      </c>
      <c r="BK106" s="80" t="s">
        <v>32</v>
      </c>
      <c r="BL106" s="80"/>
      <c r="BM106" s="80" t="s">
        <v>33</v>
      </c>
      <c r="BN106" s="80"/>
      <c r="BO106" s="79"/>
      <c r="BP106" s="79"/>
      <c r="BQ106" s="79" t="s">
        <v>30</v>
      </c>
      <c r="BR106" s="79" t="s">
        <v>31</v>
      </c>
      <c r="BS106" s="80" t="s">
        <v>32</v>
      </c>
      <c r="BT106" s="80"/>
      <c r="BU106" s="80" t="s">
        <v>33</v>
      </c>
      <c r="BV106" s="80"/>
      <c r="BW106" s="79"/>
      <c r="BX106" s="79"/>
      <c r="BY106" s="79" t="s">
        <v>30</v>
      </c>
      <c r="BZ106" s="79" t="s">
        <v>31</v>
      </c>
      <c r="CA106" s="80" t="s">
        <v>32</v>
      </c>
      <c r="CB106" s="80"/>
      <c r="CC106" s="80" t="s">
        <v>33</v>
      </c>
      <c r="CD106" s="80"/>
      <c r="CE106" s="79"/>
      <c r="CF106" s="79"/>
      <c r="CG106" s="79" t="s">
        <v>30</v>
      </c>
      <c r="CH106" s="79" t="s">
        <v>31</v>
      </c>
      <c r="CI106" s="80" t="s">
        <v>32</v>
      </c>
      <c r="CJ106" s="80"/>
      <c r="CK106" s="80" t="s">
        <v>33</v>
      </c>
      <c r="CL106" s="80"/>
      <c r="CM106" s="79"/>
      <c r="CN106" s="79"/>
      <c r="CO106" s="79" t="s">
        <v>30</v>
      </c>
      <c r="CP106" s="79" t="s">
        <v>31</v>
      </c>
      <c r="CQ106" s="80" t="s">
        <v>32</v>
      </c>
      <c r="CR106" s="80"/>
      <c r="CS106" s="80" t="s">
        <v>33</v>
      </c>
      <c r="CT106" s="80"/>
      <c r="CU106" s="79"/>
      <c r="CV106" s="79"/>
      <c r="CW106" s="79" t="s">
        <v>30</v>
      </c>
      <c r="CX106" s="79" t="s">
        <v>31</v>
      </c>
      <c r="CY106" s="80" t="s">
        <v>32</v>
      </c>
      <c r="CZ106" s="80"/>
      <c r="DA106" s="80" t="s">
        <v>33</v>
      </c>
      <c r="DB106" s="80"/>
      <c r="DC106" s="79"/>
      <c r="DD106" s="79"/>
      <c r="DE106" s="79" t="s">
        <v>30</v>
      </c>
      <c r="DF106" s="79" t="s">
        <v>31</v>
      </c>
      <c r="DG106" s="80" t="s">
        <v>32</v>
      </c>
      <c r="DH106" s="80"/>
      <c r="DI106" s="80" t="s">
        <v>33</v>
      </c>
      <c r="DJ106" s="80"/>
      <c r="DK106" s="79"/>
      <c r="DL106" s="79"/>
      <c r="DM106" s="79" t="s">
        <v>30</v>
      </c>
      <c r="DN106" s="79" t="s">
        <v>31</v>
      </c>
      <c r="DO106" s="80" t="s">
        <v>32</v>
      </c>
      <c r="DP106" s="80"/>
      <c r="DQ106" s="80" t="s">
        <v>33</v>
      </c>
      <c r="DR106" s="80"/>
      <c r="DS106" s="79"/>
      <c r="DT106" s="79"/>
      <c r="DU106" s="79" t="s">
        <v>30</v>
      </c>
      <c r="DV106" s="79" t="s">
        <v>31</v>
      </c>
      <c r="DW106" s="80" t="s">
        <v>32</v>
      </c>
      <c r="DX106" s="80"/>
      <c r="DY106" s="80" t="s">
        <v>33</v>
      </c>
      <c r="DZ106" s="80"/>
      <c r="EA106" s="79"/>
      <c r="EB106" s="79"/>
      <c r="EC106" s="79" t="s">
        <v>30</v>
      </c>
      <c r="ED106" s="79" t="s">
        <v>31</v>
      </c>
      <c r="EE106" s="80" t="s">
        <v>32</v>
      </c>
      <c r="EF106" s="80"/>
      <c r="EG106" s="80" t="s">
        <v>33</v>
      </c>
      <c r="EH106" s="80"/>
      <c r="EI106" s="79"/>
      <c r="EJ106" s="79"/>
      <c r="EK106" s="79" t="s">
        <v>30</v>
      </c>
      <c r="EL106" s="79" t="s">
        <v>31</v>
      </c>
      <c r="EM106" s="79" t="s">
        <v>32</v>
      </c>
      <c r="EN106" s="79"/>
      <c r="EO106" s="79" t="s">
        <v>33</v>
      </c>
      <c r="EP106" s="79"/>
      <c r="EQ106" s="79"/>
      <c r="ER106" s="79"/>
      <c r="ES106" s="79" t="s">
        <v>30</v>
      </c>
      <c r="ET106" s="79" t="s">
        <v>31</v>
      </c>
      <c r="EU106" s="79" t="s">
        <v>32</v>
      </c>
      <c r="EV106" s="79"/>
      <c r="EW106" s="79" t="s">
        <v>33</v>
      </c>
      <c r="EX106" s="79"/>
    </row>
    <row r="107" spans="1:154" ht="32.25" customHeight="1" thickBot="1" x14ac:dyDescent="0.3">
      <c r="A107" s="84"/>
      <c r="B107" s="86"/>
      <c r="C107" s="81"/>
      <c r="D107" s="81"/>
      <c r="E107" s="79"/>
      <c r="F107" s="79"/>
      <c r="G107" s="78" t="s">
        <v>30</v>
      </c>
      <c r="H107" s="78" t="s">
        <v>31</v>
      </c>
      <c r="I107" s="78" t="s">
        <v>30</v>
      </c>
      <c r="J107" s="78" t="s">
        <v>31</v>
      </c>
      <c r="K107" s="79"/>
      <c r="L107" s="79"/>
      <c r="M107" s="79"/>
      <c r="N107" s="79"/>
      <c r="O107" s="78" t="s">
        <v>30</v>
      </c>
      <c r="P107" s="78" t="s">
        <v>31</v>
      </c>
      <c r="Q107" s="78" t="s">
        <v>30</v>
      </c>
      <c r="R107" s="78" t="s">
        <v>31</v>
      </c>
      <c r="S107" s="79"/>
      <c r="T107" s="79"/>
      <c r="U107" s="79"/>
      <c r="V107" s="79"/>
      <c r="W107" s="78" t="s">
        <v>30</v>
      </c>
      <c r="X107" s="78" t="s">
        <v>31</v>
      </c>
      <c r="Y107" s="78" t="s">
        <v>30</v>
      </c>
      <c r="Z107" s="78" t="s">
        <v>31</v>
      </c>
      <c r="AA107" s="79"/>
      <c r="AB107" s="79"/>
      <c r="AC107" s="79"/>
      <c r="AD107" s="79"/>
      <c r="AE107" s="78" t="s">
        <v>30</v>
      </c>
      <c r="AF107" s="78" t="s">
        <v>31</v>
      </c>
      <c r="AG107" s="78" t="s">
        <v>30</v>
      </c>
      <c r="AH107" s="78" t="s">
        <v>31</v>
      </c>
      <c r="AI107" s="79"/>
      <c r="AJ107" s="79"/>
      <c r="AK107" s="79"/>
      <c r="AL107" s="79"/>
      <c r="AM107" s="78" t="s">
        <v>30</v>
      </c>
      <c r="AN107" s="78" t="s">
        <v>31</v>
      </c>
      <c r="AO107" s="78" t="s">
        <v>30</v>
      </c>
      <c r="AP107" s="78" t="s">
        <v>31</v>
      </c>
      <c r="AQ107" s="81"/>
      <c r="AR107" s="81"/>
      <c r="AS107" s="79"/>
      <c r="AT107" s="79"/>
      <c r="AU107" s="78" t="s">
        <v>30</v>
      </c>
      <c r="AV107" s="78" t="s">
        <v>31</v>
      </c>
      <c r="AW107" s="78" t="s">
        <v>30</v>
      </c>
      <c r="AX107" s="78" t="s">
        <v>31</v>
      </c>
      <c r="AY107" s="81"/>
      <c r="AZ107" s="81"/>
      <c r="BA107" s="79"/>
      <c r="BB107" s="79"/>
      <c r="BC107" s="78" t="s">
        <v>30</v>
      </c>
      <c r="BD107" s="78" t="s">
        <v>31</v>
      </c>
      <c r="BE107" s="78" t="s">
        <v>30</v>
      </c>
      <c r="BF107" s="78" t="s">
        <v>31</v>
      </c>
      <c r="BG107" s="81"/>
      <c r="BH107" s="81"/>
      <c r="BI107" s="79"/>
      <c r="BJ107" s="79"/>
      <c r="BK107" s="78" t="s">
        <v>30</v>
      </c>
      <c r="BL107" s="78" t="s">
        <v>31</v>
      </c>
      <c r="BM107" s="78" t="s">
        <v>30</v>
      </c>
      <c r="BN107" s="78" t="s">
        <v>31</v>
      </c>
      <c r="BO107" s="81"/>
      <c r="BP107" s="81"/>
      <c r="BQ107" s="79"/>
      <c r="BR107" s="79"/>
      <c r="BS107" s="78" t="s">
        <v>30</v>
      </c>
      <c r="BT107" s="78" t="s">
        <v>31</v>
      </c>
      <c r="BU107" s="78" t="s">
        <v>30</v>
      </c>
      <c r="BV107" s="78" t="s">
        <v>31</v>
      </c>
      <c r="BW107" s="81"/>
      <c r="BX107" s="81"/>
      <c r="BY107" s="79"/>
      <c r="BZ107" s="79"/>
      <c r="CA107" s="78" t="s">
        <v>30</v>
      </c>
      <c r="CB107" s="78" t="s">
        <v>31</v>
      </c>
      <c r="CC107" s="78" t="s">
        <v>30</v>
      </c>
      <c r="CD107" s="78" t="s">
        <v>31</v>
      </c>
      <c r="CE107" s="81"/>
      <c r="CF107" s="81"/>
      <c r="CG107" s="79"/>
      <c r="CH107" s="79"/>
      <c r="CI107" s="78" t="s">
        <v>30</v>
      </c>
      <c r="CJ107" s="78" t="s">
        <v>31</v>
      </c>
      <c r="CK107" s="78" t="s">
        <v>30</v>
      </c>
      <c r="CL107" s="78" t="s">
        <v>31</v>
      </c>
      <c r="CM107" s="81"/>
      <c r="CN107" s="81"/>
      <c r="CO107" s="79"/>
      <c r="CP107" s="79"/>
      <c r="CQ107" s="78" t="s">
        <v>30</v>
      </c>
      <c r="CR107" s="78" t="s">
        <v>31</v>
      </c>
      <c r="CS107" s="78" t="s">
        <v>30</v>
      </c>
      <c r="CT107" s="78" t="s">
        <v>31</v>
      </c>
      <c r="CU107" s="81"/>
      <c r="CV107" s="81"/>
      <c r="CW107" s="79"/>
      <c r="CX107" s="79"/>
      <c r="CY107" s="78" t="s">
        <v>30</v>
      </c>
      <c r="CZ107" s="78" t="s">
        <v>31</v>
      </c>
      <c r="DA107" s="78" t="s">
        <v>30</v>
      </c>
      <c r="DB107" s="78" t="s">
        <v>31</v>
      </c>
      <c r="DC107" s="81"/>
      <c r="DD107" s="81"/>
      <c r="DE107" s="79"/>
      <c r="DF107" s="79"/>
      <c r="DG107" s="78" t="s">
        <v>30</v>
      </c>
      <c r="DH107" s="78" t="s">
        <v>31</v>
      </c>
      <c r="DI107" s="78" t="s">
        <v>30</v>
      </c>
      <c r="DJ107" s="78" t="s">
        <v>31</v>
      </c>
      <c r="DK107" s="81"/>
      <c r="DL107" s="81"/>
      <c r="DM107" s="79"/>
      <c r="DN107" s="79"/>
      <c r="DO107" s="78" t="s">
        <v>30</v>
      </c>
      <c r="DP107" s="78" t="s">
        <v>31</v>
      </c>
      <c r="DQ107" s="78" t="s">
        <v>30</v>
      </c>
      <c r="DR107" s="78" t="s">
        <v>31</v>
      </c>
      <c r="DS107" s="81"/>
      <c r="DT107" s="81"/>
      <c r="DU107" s="79"/>
      <c r="DV107" s="79"/>
      <c r="DW107" s="78" t="s">
        <v>30</v>
      </c>
      <c r="DX107" s="78" t="s">
        <v>31</v>
      </c>
      <c r="DY107" s="78" t="s">
        <v>30</v>
      </c>
      <c r="DZ107" s="78" t="s">
        <v>31</v>
      </c>
      <c r="EA107" s="81"/>
      <c r="EB107" s="81"/>
      <c r="EC107" s="79"/>
      <c r="ED107" s="79"/>
      <c r="EE107" s="78" t="s">
        <v>30</v>
      </c>
      <c r="EF107" s="78" t="s">
        <v>31</v>
      </c>
      <c r="EG107" s="78" t="s">
        <v>30</v>
      </c>
      <c r="EH107" s="78" t="s">
        <v>31</v>
      </c>
      <c r="EI107" s="79"/>
      <c r="EJ107" s="79"/>
      <c r="EK107" s="79"/>
      <c r="EL107" s="79"/>
      <c r="EM107" s="78" t="s">
        <v>30</v>
      </c>
      <c r="EN107" s="78" t="s">
        <v>31</v>
      </c>
      <c r="EO107" s="78" t="s">
        <v>30</v>
      </c>
      <c r="EP107" s="78" t="s">
        <v>31</v>
      </c>
      <c r="EQ107" s="79"/>
      <c r="ER107" s="79"/>
      <c r="ES107" s="79"/>
      <c r="ET107" s="79"/>
      <c r="EU107" s="78" t="s">
        <v>30</v>
      </c>
      <c r="EV107" s="78" t="s">
        <v>31</v>
      </c>
      <c r="EW107" s="78" t="s">
        <v>30</v>
      </c>
      <c r="EX107" s="78" t="s">
        <v>31</v>
      </c>
    </row>
    <row r="108" spans="1:154" s="12" customFormat="1" ht="15.75" thickBot="1" x14ac:dyDescent="0.3">
      <c r="A108" s="42">
        <v>1</v>
      </c>
      <c r="B108" s="43">
        <v>2</v>
      </c>
      <c r="C108" s="42">
        <v>3</v>
      </c>
      <c r="D108" s="42">
        <v>4</v>
      </c>
      <c r="E108" s="42">
        <v>5</v>
      </c>
      <c r="F108" s="42">
        <v>6</v>
      </c>
      <c r="G108" s="42">
        <v>7</v>
      </c>
      <c r="H108" s="42">
        <v>8</v>
      </c>
      <c r="I108" s="42">
        <v>9</v>
      </c>
      <c r="J108" s="42">
        <v>10</v>
      </c>
      <c r="K108" s="42">
        <v>11</v>
      </c>
      <c r="L108" s="42">
        <v>12</v>
      </c>
      <c r="M108" s="42">
        <v>13</v>
      </c>
      <c r="N108" s="42">
        <v>14</v>
      </c>
      <c r="O108" s="42">
        <v>15</v>
      </c>
      <c r="P108" s="42">
        <v>16</v>
      </c>
      <c r="Q108" s="42">
        <v>17</v>
      </c>
      <c r="R108" s="42">
        <v>18</v>
      </c>
      <c r="S108" s="42">
        <v>19</v>
      </c>
      <c r="T108" s="42">
        <v>20</v>
      </c>
      <c r="U108" s="42">
        <v>21</v>
      </c>
      <c r="V108" s="42">
        <v>22</v>
      </c>
      <c r="W108" s="42">
        <v>23</v>
      </c>
      <c r="X108" s="42">
        <v>24</v>
      </c>
      <c r="Y108" s="42">
        <v>25</v>
      </c>
      <c r="Z108" s="42">
        <v>26</v>
      </c>
      <c r="AA108" s="42">
        <v>27</v>
      </c>
      <c r="AB108" s="42">
        <v>28</v>
      </c>
      <c r="AC108" s="42">
        <v>29</v>
      </c>
      <c r="AD108" s="42">
        <v>30</v>
      </c>
      <c r="AE108" s="42">
        <v>31</v>
      </c>
      <c r="AF108" s="42">
        <v>32</v>
      </c>
      <c r="AG108" s="42">
        <v>33</v>
      </c>
      <c r="AH108" s="42">
        <v>34</v>
      </c>
      <c r="AI108" s="42">
        <v>35</v>
      </c>
      <c r="AJ108" s="42">
        <v>36</v>
      </c>
      <c r="AK108" s="42">
        <v>37</v>
      </c>
      <c r="AL108" s="42">
        <v>38</v>
      </c>
      <c r="AM108" s="42">
        <v>39</v>
      </c>
      <c r="AN108" s="42">
        <v>40</v>
      </c>
      <c r="AO108" s="42">
        <v>41</v>
      </c>
      <c r="AP108" s="42">
        <v>42</v>
      </c>
      <c r="AQ108" s="42">
        <v>43</v>
      </c>
      <c r="AR108" s="42">
        <v>44</v>
      </c>
      <c r="AS108" s="42">
        <v>45</v>
      </c>
      <c r="AT108" s="42">
        <v>46</v>
      </c>
      <c r="AU108" s="42">
        <v>47</v>
      </c>
      <c r="AV108" s="42">
        <v>48</v>
      </c>
      <c r="AW108" s="42">
        <v>49</v>
      </c>
      <c r="AX108" s="42">
        <v>50</v>
      </c>
      <c r="AY108" s="42">
        <v>51</v>
      </c>
      <c r="AZ108" s="42">
        <v>52</v>
      </c>
      <c r="BA108" s="42">
        <v>53</v>
      </c>
      <c r="BB108" s="42">
        <v>54</v>
      </c>
      <c r="BC108" s="42">
        <v>55</v>
      </c>
      <c r="BD108" s="42">
        <v>56</v>
      </c>
      <c r="BE108" s="42">
        <v>57</v>
      </c>
      <c r="BF108" s="42">
        <v>58</v>
      </c>
      <c r="BG108" s="42">
        <v>59</v>
      </c>
      <c r="BH108" s="42">
        <v>60</v>
      </c>
      <c r="BI108" s="42">
        <v>61</v>
      </c>
      <c r="BJ108" s="42">
        <v>62</v>
      </c>
      <c r="BK108" s="42">
        <v>63</v>
      </c>
      <c r="BL108" s="42">
        <v>64</v>
      </c>
      <c r="BM108" s="42">
        <v>65</v>
      </c>
      <c r="BN108" s="42">
        <v>66</v>
      </c>
      <c r="BO108" s="42">
        <v>67</v>
      </c>
      <c r="BP108" s="42">
        <v>68</v>
      </c>
      <c r="BQ108" s="42">
        <v>69</v>
      </c>
      <c r="BR108" s="42">
        <v>70</v>
      </c>
      <c r="BS108" s="42">
        <v>71</v>
      </c>
      <c r="BT108" s="42">
        <v>72</v>
      </c>
      <c r="BU108" s="42">
        <v>73</v>
      </c>
      <c r="BV108" s="42">
        <v>74</v>
      </c>
      <c r="BW108" s="42">
        <v>75</v>
      </c>
      <c r="BX108" s="42">
        <v>76</v>
      </c>
      <c r="BY108" s="42">
        <v>77</v>
      </c>
      <c r="BZ108" s="42">
        <v>78</v>
      </c>
      <c r="CA108" s="42">
        <v>79</v>
      </c>
      <c r="CB108" s="42">
        <v>80</v>
      </c>
      <c r="CC108" s="42">
        <v>81</v>
      </c>
      <c r="CD108" s="42">
        <v>82</v>
      </c>
      <c r="CE108" s="42">
        <v>83</v>
      </c>
      <c r="CF108" s="42">
        <v>84</v>
      </c>
      <c r="CG108" s="42">
        <v>85</v>
      </c>
      <c r="CH108" s="42">
        <v>86</v>
      </c>
      <c r="CI108" s="42">
        <v>87</v>
      </c>
      <c r="CJ108" s="42">
        <v>88</v>
      </c>
      <c r="CK108" s="42">
        <v>89</v>
      </c>
      <c r="CL108" s="42">
        <v>90</v>
      </c>
      <c r="CM108" s="42">
        <v>91</v>
      </c>
      <c r="CN108" s="42">
        <v>92</v>
      </c>
      <c r="CO108" s="42">
        <v>93</v>
      </c>
      <c r="CP108" s="42">
        <v>94</v>
      </c>
      <c r="CQ108" s="42">
        <v>95</v>
      </c>
      <c r="CR108" s="42">
        <v>96</v>
      </c>
      <c r="CS108" s="42">
        <v>97</v>
      </c>
      <c r="CT108" s="42">
        <v>98</v>
      </c>
      <c r="CU108" s="42">
        <v>99</v>
      </c>
      <c r="CV108" s="42">
        <v>100</v>
      </c>
      <c r="CW108" s="42">
        <v>101</v>
      </c>
      <c r="CX108" s="42">
        <v>102</v>
      </c>
      <c r="CY108" s="42">
        <v>103</v>
      </c>
      <c r="CZ108" s="42">
        <v>104</v>
      </c>
      <c r="DA108" s="42">
        <v>105</v>
      </c>
      <c r="DB108" s="42">
        <v>106</v>
      </c>
      <c r="DC108" s="42">
        <v>107</v>
      </c>
      <c r="DD108" s="42">
        <v>108</v>
      </c>
      <c r="DE108" s="42">
        <v>109</v>
      </c>
      <c r="DF108" s="42">
        <v>110</v>
      </c>
      <c r="DG108" s="42">
        <v>111</v>
      </c>
      <c r="DH108" s="42">
        <v>112</v>
      </c>
      <c r="DI108" s="42">
        <v>113</v>
      </c>
      <c r="DJ108" s="42">
        <v>114</v>
      </c>
      <c r="DK108" s="42">
        <v>115</v>
      </c>
      <c r="DL108" s="42">
        <v>116</v>
      </c>
      <c r="DM108" s="42">
        <v>117</v>
      </c>
      <c r="DN108" s="42">
        <v>118</v>
      </c>
      <c r="DO108" s="42">
        <v>119</v>
      </c>
      <c r="DP108" s="42">
        <v>120</v>
      </c>
      <c r="DQ108" s="42">
        <v>121</v>
      </c>
      <c r="DR108" s="42">
        <v>122</v>
      </c>
      <c r="DS108" s="42">
        <v>123</v>
      </c>
      <c r="DT108" s="42">
        <v>124</v>
      </c>
      <c r="DU108" s="42">
        <v>125</v>
      </c>
      <c r="DV108" s="42">
        <v>126</v>
      </c>
      <c r="DW108" s="42">
        <v>127</v>
      </c>
      <c r="DX108" s="42">
        <v>128</v>
      </c>
      <c r="DY108" s="42">
        <v>129</v>
      </c>
      <c r="DZ108" s="42">
        <v>130</v>
      </c>
      <c r="EA108" s="42">
        <v>131</v>
      </c>
      <c r="EB108" s="42">
        <v>132</v>
      </c>
      <c r="EC108" s="42">
        <v>133</v>
      </c>
      <c r="ED108" s="42">
        <v>134</v>
      </c>
      <c r="EE108" s="42">
        <v>135</v>
      </c>
      <c r="EF108" s="42">
        <v>136</v>
      </c>
      <c r="EG108" s="42">
        <v>137</v>
      </c>
      <c r="EH108" s="42">
        <v>138</v>
      </c>
      <c r="EI108" s="42">
        <v>139</v>
      </c>
      <c r="EJ108" s="42">
        <v>140</v>
      </c>
      <c r="EK108" s="42">
        <v>141</v>
      </c>
      <c r="EL108" s="42">
        <v>142</v>
      </c>
      <c r="EM108" s="42">
        <v>143</v>
      </c>
      <c r="EN108" s="42">
        <v>144</v>
      </c>
      <c r="EO108" s="42">
        <v>145</v>
      </c>
      <c r="EP108" s="42">
        <v>146</v>
      </c>
      <c r="EQ108" s="42">
        <v>147</v>
      </c>
      <c r="ER108" s="42">
        <v>148</v>
      </c>
      <c r="ES108" s="42">
        <v>149</v>
      </c>
      <c r="ET108" s="42">
        <v>150</v>
      </c>
      <c r="EU108" s="42">
        <v>151</v>
      </c>
      <c r="EV108" s="42">
        <v>152</v>
      </c>
      <c r="EW108" s="42">
        <v>153</v>
      </c>
      <c r="EX108" s="42">
        <v>154</v>
      </c>
    </row>
    <row r="109" spans="1:154" ht="18" x14ac:dyDescent="0.25">
      <c r="A109" s="13">
        <v>1</v>
      </c>
      <c r="B109" s="67" t="s">
        <v>84</v>
      </c>
      <c r="C109" s="15">
        <f t="shared" ref="C109:J115" si="20">K109+S109+AA109+AI109+AQ109+AY109+BG109+BO109+BW109+CE109+CM109+CU109+DC109+DK109+DS109+EA109+EI109+EQ109</f>
        <v>88</v>
      </c>
      <c r="D109" s="15">
        <f t="shared" si="20"/>
        <v>110714</v>
      </c>
      <c r="E109" s="15">
        <f t="shared" si="20"/>
        <v>86</v>
      </c>
      <c r="F109" s="15">
        <f t="shared" si="20"/>
        <v>108014</v>
      </c>
      <c r="G109" s="15">
        <f t="shared" si="20"/>
        <v>84</v>
      </c>
      <c r="H109" s="15">
        <f t="shared" si="20"/>
        <v>101014</v>
      </c>
      <c r="I109" s="15">
        <f t="shared" si="20"/>
        <v>2</v>
      </c>
      <c r="J109" s="15">
        <f t="shared" si="20"/>
        <v>7000</v>
      </c>
      <c r="K109" s="68">
        <v>19</v>
      </c>
      <c r="L109" s="68">
        <v>43740</v>
      </c>
      <c r="M109" s="68">
        <v>18</v>
      </c>
      <c r="N109" s="68">
        <v>41240</v>
      </c>
      <c r="O109" s="68">
        <v>17</v>
      </c>
      <c r="P109" s="68">
        <v>37740</v>
      </c>
      <c r="Q109" s="68">
        <v>1</v>
      </c>
      <c r="R109" s="68">
        <v>3500</v>
      </c>
      <c r="S109" s="68">
        <v>3</v>
      </c>
      <c r="T109" s="68">
        <v>9644</v>
      </c>
      <c r="U109" s="68">
        <v>3</v>
      </c>
      <c r="V109" s="68">
        <v>9644</v>
      </c>
      <c r="W109" s="68">
        <v>2</v>
      </c>
      <c r="X109" s="68">
        <v>6144</v>
      </c>
      <c r="Y109" s="68">
        <v>1</v>
      </c>
      <c r="Z109" s="68">
        <v>3500</v>
      </c>
      <c r="AA109" s="68">
        <v>57</v>
      </c>
      <c r="AB109" s="68">
        <v>46370</v>
      </c>
      <c r="AC109" s="68">
        <v>56</v>
      </c>
      <c r="AD109" s="68">
        <v>46170</v>
      </c>
      <c r="AE109" s="68">
        <v>56</v>
      </c>
      <c r="AF109" s="68">
        <v>46170</v>
      </c>
      <c r="AG109" s="68"/>
      <c r="AH109" s="68"/>
      <c r="AI109" s="68"/>
      <c r="AJ109" s="68"/>
      <c r="AK109" s="68"/>
      <c r="AL109" s="68"/>
      <c r="AM109" s="69"/>
      <c r="AN109" s="69"/>
      <c r="AO109" s="69"/>
      <c r="AP109" s="69"/>
      <c r="AQ109" s="69"/>
      <c r="AR109" s="68"/>
      <c r="AS109" s="68"/>
      <c r="AT109" s="68"/>
      <c r="AU109" s="68"/>
      <c r="AV109" s="68"/>
      <c r="AW109" s="68"/>
      <c r="AX109" s="68"/>
      <c r="AY109" s="68">
        <v>2</v>
      </c>
      <c r="AZ109" s="68">
        <v>3150</v>
      </c>
      <c r="BA109" s="68">
        <v>2</v>
      </c>
      <c r="BB109" s="68">
        <v>3150</v>
      </c>
      <c r="BC109" s="70">
        <v>2</v>
      </c>
      <c r="BD109" s="70">
        <v>3150</v>
      </c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>
        <v>1</v>
      </c>
      <c r="BP109" s="70">
        <v>4600</v>
      </c>
      <c r="BQ109" s="70">
        <v>1</v>
      </c>
      <c r="BR109" s="70">
        <v>4600</v>
      </c>
      <c r="BS109" s="70">
        <v>1</v>
      </c>
      <c r="BT109" s="70">
        <v>4600</v>
      </c>
      <c r="BU109" s="70"/>
      <c r="BV109" s="70"/>
      <c r="BW109" s="68"/>
      <c r="BX109" s="68"/>
      <c r="BY109" s="68"/>
      <c r="BZ109" s="68"/>
      <c r="CA109" s="68"/>
      <c r="CB109" s="68"/>
      <c r="CC109" s="68"/>
      <c r="CD109" s="68"/>
      <c r="CE109" s="68"/>
      <c r="CF109" s="68"/>
      <c r="CG109" s="68"/>
      <c r="CH109" s="68"/>
      <c r="CI109" s="68"/>
      <c r="CJ109" s="68"/>
      <c r="CK109" s="68"/>
      <c r="CL109" s="68"/>
      <c r="CM109" s="68"/>
      <c r="CN109" s="68"/>
      <c r="CO109" s="68"/>
      <c r="CP109" s="68"/>
      <c r="CQ109" s="68"/>
      <c r="CR109" s="68"/>
      <c r="CS109" s="68"/>
      <c r="CT109" s="68"/>
      <c r="CU109" s="68"/>
      <c r="CV109" s="68"/>
      <c r="CW109" s="68"/>
      <c r="CX109" s="68"/>
      <c r="CY109" s="68"/>
      <c r="CZ109" s="68"/>
      <c r="DA109" s="68"/>
      <c r="DB109" s="68"/>
      <c r="DC109" s="68"/>
      <c r="DD109" s="68"/>
      <c r="DE109" s="68"/>
      <c r="DF109" s="68"/>
      <c r="DG109" s="68"/>
      <c r="DH109" s="68"/>
      <c r="DI109" s="68"/>
      <c r="DJ109" s="68"/>
      <c r="DK109" s="68"/>
      <c r="DL109" s="68"/>
      <c r="DM109" s="68"/>
      <c r="DN109" s="68"/>
      <c r="DO109" s="68"/>
      <c r="DP109" s="68"/>
      <c r="DQ109" s="68"/>
      <c r="DR109" s="68"/>
      <c r="DS109" s="68"/>
      <c r="DT109" s="68"/>
      <c r="DU109" s="68"/>
      <c r="DV109" s="68"/>
      <c r="DW109" s="68"/>
      <c r="DX109" s="68"/>
      <c r="DY109" s="68"/>
      <c r="DZ109" s="68"/>
      <c r="EA109" s="68">
        <v>6</v>
      </c>
      <c r="EB109" s="68">
        <v>3210</v>
      </c>
      <c r="EC109" s="68">
        <v>6</v>
      </c>
      <c r="ED109" s="68">
        <v>3210</v>
      </c>
      <c r="EE109" s="68">
        <v>6</v>
      </c>
      <c r="EF109" s="68">
        <v>3210</v>
      </c>
      <c r="EG109" s="68"/>
      <c r="EH109" s="68"/>
      <c r="EI109" s="68"/>
      <c r="EJ109" s="68"/>
      <c r="EK109" s="68"/>
      <c r="EL109" s="68"/>
      <c r="EM109" s="68"/>
      <c r="EN109" s="68"/>
      <c r="EO109" s="68"/>
      <c r="EP109" s="68"/>
      <c r="EQ109" s="68"/>
      <c r="ER109" s="68"/>
      <c r="ES109" s="68"/>
      <c r="ET109" s="68"/>
      <c r="EU109" s="68"/>
      <c r="EV109" s="68"/>
      <c r="EW109" s="68"/>
      <c r="EX109" s="68"/>
    </row>
    <row r="110" spans="1:154" ht="18" x14ac:dyDescent="0.25">
      <c r="A110" s="18">
        <v>2</v>
      </c>
      <c r="B110" s="45" t="s">
        <v>85</v>
      </c>
      <c r="C110" s="20">
        <f t="shared" si="20"/>
        <v>0</v>
      </c>
      <c r="D110" s="20">
        <f t="shared" si="20"/>
        <v>0</v>
      </c>
      <c r="E110" s="20">
        <f t="shared" si="20"/>
        <v>0</v>
      </c>
      <c r="F110" s="20">
        <f t="shared" si="20"/>
        <v>0</v>
      </c>
      <c r="G110" s="20">
        <f t="shared" si="20"/>
        <v>0</v>
      </c>
      <c r="H110" s="20">
        <f t="shared" si="20"/>
        <v>0</v>
      </c>
      <c r="I110" s="20">
        <f t="shared" si="20"/>
        <v>0</v>
      </c>
      <c r="J110" s="20">
        <f t="shared" si="20"/>
        <v>0</v>
      </c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60"/>
      <c r="BQ110" s="18"/>
      <c r="BR110" s="18"/>
      <c r="BS110" s="18"/>
      <c r="BT110" s="18"/>
      <c r="BU110" s="18"/>
      <c r="BV110" s="18"/>
      <c r="BW110" s="18"/>
      <c r="BX110" s="18"/>
      <c r="BY110" s="71"/>
      <c r="BZ110" s="71"/>
      <c r="CA110" s="71"/>
      <c r="CB110" s="71"/>
      <c r="CC110" s="71"/>
      <c r="CD110" s="71"/>
      <c r="CE110" s="71"/>
      <c r="CF110" s="71"/>
      <c r="CG110" s="71"/>
      <c r="CH110" s="71"/>
      <c r="CI110" s="71"/>
      <c r="CJ110" s="71"/>
      <c r="CK110" s="71"/>
      <c r="CL110" s="71"/>
      <c r="CM110" s="71"/>
      <c r="CN110" s="71"/>
      <c r="CO110" s="71"/>
      <c r="CP110" s="71"/>
      <c r="CQ110" s="71"/>
      <c r="CR110" s="71"/>
      <c r="CS110" s="71"/>
      <c r="CT110" s="71"/>
      <c r="CU110" s="71"/>
      <c r="CV110" s="71"/>
      <c r="CW110" s="71"/>
      <c r="CX110" s="71"/>
      <c r="CY110" s="71"/>
      <c r="CZ110" s="71"/>
      <c r="DA110" s="71"/>
      <c r="DB110" s="71"/>
      <c r="DC110" s="71"/>
      <c r="DD110" s="71"/>
      <c r="DE110" s="71"/>
      <c r="DF110" s="71"/>
      <c r="DG110" s="71"/>
      <c r="DH110" s="71"/>
      <c r="DI110" s="71"/>
      <c r="DJ110" s="71"/>
      <c r="DK110" s="71"/>
      <c r="DL110" s="71"/>
      <c r="DM110" s="72"/>
      <c r="DN110" s="61"/>
      <c r="DO110" s="61"/>
      <c r="DP110" s="61"/>
      <c r="DQ110" s="61"/>
      <c r="DR110" s="61"/>
      <c r="DS110" s="61"/>
      <c r="DT110" s="61"/>
      <c r="DU110" s="61"/>
      <c r="DV110" s="61"/>
      <c r="DW110" s="61"/>
      <c r="DX110" s="61"/>
      <c r="DY110" s="61"/>
      <c r="DZ110" s="61"/>
      <c r="EA110" s="61"/>
      <c r="EB110" s="61"/>
      <c r="EC110" s="61"/>
      <c r="ED110" s="61"/>
      <c r="EE110" s="61"/>
      <c r="EF110" s="61"/>
      <c r="EG110" s="61"/>
      <c r="EH110" s="61"/>
      <c r="EI110" s="61"/>
      <c r="EJ110" s="61"/>
      <c r="EK110" s="61"/>
      <c r="EL110" s="61"/>
      <c r="EM110" s="61"/>
      <c r="EN110" s="61"/>
      <c r="EO110" s="61"/>
      <c r="EP110" s="61"/>
      <c r="EQ110" s="61"/>
      <c r="ER110" s="61"/>
      <c r="ES110" s="61"/>
      <c r="ET110" s="61"/>
      <c r="EU110" s="61"/>
      <c r="EV110" s="27"/>
      <c r="EW110" s="27"/>
      <c r="EX110" s="27"/>
    </row>
    <row r="111" spans="1:154" ht="18" x14ac:dyDescent="0.25">
      <c r="A111" s="18">
        <v>3</v>
      </c>
      <c r="B111" s="45" t="s">
        <v>86</v>
      </c>
      <c r="C111" s="20">
        <f t="shared" si="20"/>
        <v>123</v>
      </c>
      <c r="D111" s="20">
        <f t="shared" si="20"/>
        <v>105451</v>
      </c>
      <c r="E111" s="20">
        <f t="shared" si="20"/>
        <v>121</v>
      </c>
      <c r="F111" s="20">
        <f t="shared" si="20"/>
        <v>103444</v>
      </c>
      <c r="G111" s="20">
        <f t="shared" si="20"/>
        <v>121</v>
      </c>
      <c r="H111" s="20">
        <f t="shared" si="20"/>
        <v>103444</v>
      </c>
      <c r="I111" s="20">
        <f t="shared" si="20"/>
        <v>0</v>
      </c>
      <c r="J111" s="20">
        <f t="shared" si="20"/>
        <v>0</v>
      </c>
      <c r="K111" s="18">
        <v>20</v>
      </c>
      <c r="L111" s="18">
        <v>30197</v>
      </c>
      <c r="M111" s="18">
        <v>19</v>
      </c>
      <c r="N111" s="18">
        <v>30190</v>
      </c>
      <c r="O111" s="18">
        <v>19</v>
      </c>
      <c r="P111" s="18">
        <v>30190</v>
      </c>
      <c r="Q111" s="18">
        <v>0</v>
      </c>
      <c r="R111" s="18">
        <v>0</v>
      </c>
      <c r="S111" s="18">
        <v>10</v>
      </c>
      <c r="T111" s="18">
        <v>15072</v>
      </c>
      <c r="U111" s="18">
        <v>10</v>
      </c>
      <c r="V111" s="18">
        <v>15072</v>
      </c>
      <c r="W111" s="18">
        <v>10</v>
      </c>
      <c r="X111" s="18">
        <v>15072</v>
      </c>
      <c r="Y111" s="18">
        <v>0</v>
      </c>
      <c r="Z111" s="18">
        <v>0</v>
      </c>
      <c r="AA111" s="18">
        <v>76</v>
      </c>
      <c r="AB111" s="18">
        <v>50080</v>
      </c>
      <c r="AC111" s="18">
        <v>75</v>
      </c>
      <c r="AD111" s="18">
        <v>48080</v>
      </c>
      <c r="AE111" s="18">
        <v>75</v>
      </c>
      <c r="AF111" s="18">
        <v>48080</v>
      </c>
      <c r="AG111" s="18">
        <v>0</v>
      </c>
      <c r="AH111" s="18">
        <v>0</v>
      </c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>
        <v>6</v>
      </c>
      <c r="BP111" s="60">
        <v>4122</v>
      </c>
      <c r="BQ111" s="18">
        <v>6</v>
      </c>
      <c r="BR111" s="18">
        <v>4122</v>
      </c>
      <c r="BS111" s="18">
        <v>6</v>
      </c>
      <c r="BT111" s="18">
        <v>4122</v>
      </c>
      <c r="BU111" s="18">
        <v>0</v>
      </c>
      <c r="BV111" s="18">
        <v>0</v>
      </c>
      <c r="BW111" s="18"/>
      <c r="BX111" s="18"/>
      <c r="BY111" s="61"/>
      <c r="BZ111" s="61"/>
      <c r="CA111" s="61"/>
      <c r="CB111" s="61"/>
      <c r="CC111" s="61"/>
      <c r="CD111" s="61"/>
      <c r="CE111" s="61"/>
      <c r="CF111" s="61"/>
      <c r="CG111" s="61"/>
      <c r="CH111" s="61"/>
      <c r="CI111" s="61"/>
      <c r="CJ111" s="61"/>
      <c r="CK111" s="61"/>
      <c r="CL111" s="61"/>
      <c r="CM111" s="61"/>
      <c r="CN111" s="61"/>
      <c r="CO111" s="61"/>
      <c r="CP111" s="61"/>
      <c r="CQ111" s="61"/>
      <c r="CR111" s="61"/>
      <c r="CS111" s="61"/>
      <c r="CT111" s="61"/>
      <c r="CU111" s="61"/>
      <c r="CV111" s="61"/>
      <c r="CW111" s="61"/>
      <c r="CX111" s="61"/>
      <c r="CY111" s="61"/>
      <c r="CZ111" s="61"/>
      <c r="DA111" s="61"/>
      <c r="DB111" s="61"/>
      <c r="DC111" s="61"/>
      <c r="DD111" s="61"/>
      <c r="DE111" s="61"/>
      <c r="DF111" s="61"/>
      <c r="DG111" s="61"/>
      <c r="DH111" s="61"/>
      <c r="DI111" s="61"/>
      <c r="DJ111" s="61"/>
      <c r="DK111" s="61"/>
      <c r="DL111" s="61"/>
      <c r="DM111" s="61"/>
      <c r="DN111" s="61"/>
      <c r="DO111" s="61"/>
      <c r="DP111" s="61"/>
      <c r="DQ111" s="61"/>
      <c r="DR111" s="61"/>
      <c r="DS111" s="73">
        <v>9</v>
      </c>
      <c r="DT111" s="73">
        <v>4680</v>
      </c>
      <c r="DU111" s="73">
        <v>9</v>
      </c>
      <c r="DV111" s="73">
        <v>4680</v>
      </c>
      <c r="DW111" s="73">
        <v>9</v>
      </c>
      <c r="DX111" s="73">
        <v>4680</v>
      </c>
      <c r="DY111" s="73"/>
      <c r="DZ111" s="73"/>
      <c r="EA111" s="61">
        <v>2</v>
      </c>
      <c r="EB111" s="61">
        <v>1300</v>
      </c>
      <c r="EC111" s="61">
        <v>2</v>
      </c>
      <c r="ED111" s="61">
        <v>1300</v>
      </c>
      <c r="EE111" s="61">
        <v>2</v>
      </c>
      <c r="EF111" s="61">
        <v>1300</v>
      </c>
      <c r="EG111" s="61"/>
      <c r="EH111" s="61"/>
      <c r="EI111" s="61"/>
      <c r="EJ111" s="61"/>
      <c r="EK111" s="61"/>
      <c r="EL111" s="61"/>
      <c r="EM111" s="61"/>
      <c r="EN111" s="61"/>
      <c r="EO111" s="61"/>
      <c r="EP111" s="61"/>
      <c r="EQ111" s="61"/>
      <c r="ER111" s="61"/>
      <c r="ES111" s="61"/>
      <c r="ET111" s="61"/>
      <c r="EU111" s="61"/>
      <c r="EV111" s="27"/>
      <c r="EW111" s="27"/>
      <c r="EX111" s="27"/>
    </row>
    <row r="112" spans="1:154" ht="18" x14ac:dyDescent="0.25">
      <c r="A112" s="18">
        <v>4</v>
      </c>
      <c r="B112" s="45" t="s">
        <v>87</v>
      </c>
      <c r="C112" s="20">
        <f t="shared" si="20"/>
        <v>82</v>
      </c>
      <c r="D112" s="20">
        <f t="shared" si="20"/>
        <v>121375</v>
      </c>
      <c r="E112" s="20">
        <f t="shared" si="20"/>
        <v>80</v>
      </c>
      <c r="F112" s="20">
        <f t="shared" si="20"/>
        <v>120675</v>
      </c>
      <c r="G112" s="20">
        <f t="shared" si="20"/>
        <v>80</v>
      </c>
      <c r="H112" s="20">
        <f t="shared" si="20"/>
        <v>120675</v>
      </c>
      <c r="I112" s="20">
        <f t="shared" si="20"/>
        <v>0</v>
      </c>
      <c r="J112" s="20">
        <f t="shared" si="20"/>
        <v>0</v>
      </c>
      <c r="K112" s="18">
        <v>23</v>
      </c>
      <c r="L112" s="18">
        <v>50255</v>
      </c>
      <c r="M112" s="18">
        <v>23</v>
      </c>
      <c r="N112" s="18">
        <v>50255</v>
      </c>
      <c r="O112" s="18">
        <v>23</v>
      </c>
      <c r="P112" s="18">
        <v>50255</v>
      </c>
      <c r="Q112" s="18">
        <v>0</v>
      </c>
      <c r="R112" s="18"/>
      <c r="S112" s="18">
        <v>12</v>
      </c>
      <c r="T112" s="18">
        <v>12710</v>
      </c>
      <c r="U112" s="18">
        <v>11</v>
      </c>
      <c r="V112" s="18">
        <v>12410</v>
      </c>
      <c r="W112" s="18">
        <v>11</v>
      </c>
      <c r="X112" s="18">
        <v>12410</v>
      </c>
      <c r="Y112" s="18">
        <v>0</v>
      </c>
      <c r="Z112" s="18"/>
      <c r="AA112" s="18">
        <v>34</v>
      </c>
      <c r="AB112" s="18">
        <v>34050</v>
      </c>
      <c r="AC112" s="18">
        <v>33</v>
      </c>
      <c r="AD112" s="18">
        <v>33650</v>
      </c>
      <c r="AE112" s="18">
        <v>33</v>
      </c>
      <c r="AF112" s="18">
        <v>33650</v>
      </c>
      <c r="AG112" s="18">
        <v>0</v>
      </c>
      <c r="AH112" s="18"/>
      <c r="AI112" s="18"/>
      <c r="AJ112" s="18"/>
      <c r="AK112" s="18"/>
      <c r="AL112" s="18"/>
      <c r="AM112" s="18"/>
      <c r="AN112" s="18"/>
      <c r="AO112" s="18"/>
      <c r="AP112" s="18"/>
      <c r="AQ112" s="18">
        <v>1</v>
      </c>
      <c r="AR112" s="18">
        <v>720</v>
      </c>
      <c r="AS112" s="18">
        <v>1</v>
      </c>
      <c r="AT112" s="18">
        <v>720</v>
      </c>
      <c r="AU112" s="18">
        <v>1</v>
      </c>
      <c r="AV112" s="18">
        <v>720</v>
      </c>
      <c r="AW112" s="18">
        <v>0</v>
      </c>
      <c r="AX112" s="18"/>
      <c r="AY112" s="18"/>
      <c r="AZ112" s="18"/>
      <c r="BA112" s="18"/>
      <c r="BB112" s="18"/>
      <c r="BC112" s="18"/>
      <c r="BD112" s="18"/>
      <c r="BE112" s="18"/>
      <c r="BF112" s="18"/>
      <c r="BG112" s="18">
        <v>4</v>
      </c>
      <c r="BH112" s="18">
        <v>20500</v>
      </c>
      <c r="BI112" s="18">
        <v>4</v>
      </c>
      <c r="BJ112" s="18">
        <v>20500</v>
      </c>
      <c r="BK112" s="18">
        <v>4</v>
      </c>
      <c r="BL112" s="18">
        <v>20500</v>
      </c>
      <c r="BM112" s="18">
        <v>0</v>
      </c>
      <c r="BN112" s="18"/>
      <c r="BO112" s="18">
        <v>1</v>
      </c>
      <c r="BP112" s="60">
        <v>650</v>
      </c>
      <c r="BQ112" s="18">
        <v>1</v>
      </c>
      <c r="BR112" s="18">
        <v>650</v>
      </c>
      <c r="BS112" s="18">
        <v>1</v>
      </c>
      <c r="BT112" s="18">
        <v>650</v>
      </c>
      <c r="BU112" s="18">
        <v>0</v>
      </c>
      <c r="BV112" s="18"/>
      <c r="BW112" s="18"/>
      <c r="BX112" s="18"/>
      <c r="BY112" s="61"/>
      <c r="BZ112" s="61"/>
      <c r="CA112" s="61"/>
      <c r="CB112" s="61"/>
      <c r="CC112" s="61"/>
      <c r="CD112" s="61"/>
      <c r="CE112" s="61"/>
      <c r="CF112" s="61"/>
      <c r="CG112" s="61"/>
      <c r="CH112" s="61"/>
      <c r="CI112" s="61"/>
      <c r="CJ112" s="61"/>
      <c r="CK112" s="61"/>
      <c r="CL112" s="61"/>
      <c r="CM112" s="61"/>
      <c r="CN112" s="61"/>
      <c r="CO112" s="61"/>
      <c r="CP112" s="61"/>
      <c r="CQ112" s="61"/>
      <c r="CR112" s="61"/>
      <c r="CS112" s="61"/>
      <c r="CT112" s="61"/>
      <c r="CU112" s="61"/>
      <c r="CV112" s="61"/>
      <c r="CW112" s="61"/>
      <c r="CX112" s="61"/>
      <c r="CY112" s="61"/>
      <c r="CZ112" s="61"/>
      <c r="DA112" s="61"/>
      <c r="DB112" s="61"/>
      <c r="DC112" s="61"/>
      <c r="DD112" s="61"/>
      <c r="DE112" s="61"/>
      <c r="DF112" s="61"/>
      <c r="DG112" s="61"/>
      <c r="DH112" s="61"/>
      <c r="DI112" s="61"/>
      <c r="DJ112" s="61"/>
      <c r="DK112" s="61"/>
      <c r="DL112" s="61"/>
      <c r="DM112" s="61"/>
      <c r="DN112" s="61"/>
      <c r="DO112" s="61"/>
      <c r="DP112" s="61"/>
      <c r="DQ112" s="61"/>
      <c r="DR112" s="61"/>
      <c r="DS112" s="61"/>
      <c r="DT112" s="61"/>
      <c r="DU112" s="61"/>
      <c r="DV112" s="61"/>
      <c r="DW112" s="61"/>
      <c r="DX112" s="61"/>
      <c r="DY112" s="61"/>
      <c r="DZ112" s="61"/>
      <c r="EA112" s="61">
        <v>7</v>
      </c>
      <c r="EB112" s="61">
        <v>2490</v>
      </c>
      <c r="EC112" s="61">
        <v>7</v>
      </c>
      <c r="ED112" s="61">
        <v>2490</v>
      </c>
      <c r="EE112" s="61">
        <v>7</v>
      </c>
      <c r="EF112" s="61">
        <v>2490</v>
      </c>
      <c r="EG112" s="61">
        <v>0</v>
      </c>
      <c r="EH112" s="61"/>
      <c r="EI112" s="61"/>
      <c r="EJ112" s="61"/>
      <c r="EK112" s="61"/>
      <c r="EL112" s="61"/>
      <c r="EM112" s="61"/>
      <c r="EN112" s="61"/>
      <c r="EO112" s="61"/>
      <c r="EP112" s="61"/>
      <c r="EQ112" s="61"/>
      <c r="ER112" s="61"/>
      <c r="ES112" s="61"/>
      <c r="ET112" s="61"/>
      <c r="EU112" s="61"/>
      <c r="EV112" s="27"/>
      <c r="EW112" s="27"/>
      <c r="EX112" s="27"/>
    </row>
    <row r="113" spans="1:154" ht="18" x14ac:dyDescent="0.25">
      <c r="A113" s="18">
        <v>5</v>
      </c>
      <c r="B113" s="45" t="s">
        <v>88</v>
      </c>
      <c r="C113" s="20">
        <f t="shared" si="20"/>
        <v>29</v>
      </c>
      <c r="D113" s="20">
        <f t="shared" si="20"/>
        <v>66328</v>
      </c>
      <c r="E113" s="20">
        <f t="shared" si="20"/>
        <v>29</v>
      </c>
      <c r="F113" s="20">
        <f t="shared" si="20"/>
        <v>66328</v>
      </c>
      <c r="G113" s="20">
        <f t="shared" si="20"/>
        <v>29</v>
      </c>
      <c r="H113" s="20">
        <f t="shared" si="20"/>
        <v>66328</v>
      </c>
      <c r="I113" s="20">
        <f t="shared" si="20"/>
        <v>0</v>
      </c>
      <c r="J113" s="20">
        <f t="shared" si="20"/>
        <v>0</v>
      </c>
      <c r="K113" s="64">
        <v>6</v>
      </c>
      <c r="L113" s="64">
        <v>25200</v>
      </c>
      <c r="M113" s="64">
        <v>6</v>
      </c>
      <c r="N113" s="64">
        <v>25200</v>
      </c>
      <c r="O113" s="64">
        <v>6</v>
      </c>
      <c r="P113" s="64">
        <v>25200</v>
      </c>
      <c r="Q113" s="64">
        <v>0</v>
      </c>
      <c r="R113" s="64"/>
      <c r="S113" s="64">
        <v>3</v>
      </c>
      <c r="T113" s="64">
        <v>7000</v>
      </c>
      <c r="U113" s="64">
        <v>3</v>
      </c>
      <c r="V113" s="64">
        <v>7000</v>
      </c>
      <c r="W113" s="64">
        <v>3</v>
      </c>
      <c r="X113" s="64">
        <v>7000</v>
      </c>
      <c r="Y113" s="64">
        <v>0</v>
      </c>
      <c r="Z113" s="64"/>
      <c r="AA113" s="64">
        <v>16</v>
      </c>
      <c r="AB113" s="64">
        <v>13908</v>
      </c>
      <c r="AC113" s="64">
        <v>16</v>
      </c>
      <c r="AD113" s="64">
        <v>13908</v>
      </c>
      <c r="AE113" s="64">
        <v>16</v>
      </c>
      <c r="AF113" s="64">
        <v>13908</v>
      </c>
      <c r="AG113" s="64">
        <v>0</v>
      </c>
      <c r="AH113" s="64"/>
      <c r="AI113" s="64"/>
      <c r="AJ113" s="64"/>
      <c r="AK113" s="64"/>
      <c r="AL113" s="64"/>
      <c r="AM113" s="64"/>
      <c r="AN113" s="64"/>
      <c r="AO113" s="64"/>
      <c r="AP113" s="64"/>
      <c r="AQ113" s="64">
        <v>1</v>
      </c>
      <c r="AR113" s="64">
        <v>720</v>
      </c>
      <c r="AS113" s="64">
        <v>1</v>
      </c>
      <c r="AT113" s="64">
        <v>720</v>
      </c>
      <c r="AU113" s="64">
        <v>1</v>
      </c>
      <c r="AV113" s="64">
        <v>720</v>
      </c>
      <c r="AW113" s="64">
        <v>0</v>
      </c>
      <c r="AX113" s="64"/>
      <c r="AY113" s="64">
        <v>0</v>
      </c>
      <c r="AZ113" s="64"/>
      <c r="BA113" s="64"/>
      <c r="BB113" s="64"/>
      <c r="BC113" s="64"/>
      <c r="BD113" s="64"/>
      <c r="BE113" s="64"/>
      <c r="BF113" s="64"/>
      <c r="BG113" s="64">
        <v>3</v>
      </c>
      <c r="BH113" s="64">
        <v>19500</v>
      </c>
      <c r="BI113" s="64">
        <v>3</v>
      </c>
      <c r="BJ113" s="64">
        <v>19500</v>
      </c>
      <c r="BK113" s="64">
        <v>3</v>
      </c>
      <c r="BL113" s="64">
        <v>19500</v>
      </c>
      <c r="BM113" s="64">
        <v>0</v>
      </c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>
        <v>0</v>
      </c>
      <c r="CD113" s="64"/>
      <c r="CE113" s="61"/>
      <c r="CF113" s="61"/>
      <c r="CG113" s="61"/>
      <c r="CH113" s="61"/>
      <c r="CI113" s="61"/>
      <c r="CJ113" s="61"/>
      <c r="CK113" s="61"/>
      <c r="CL113" s="61"/>
      <c r="CM113" s="61"/>
      <c r="CN113" s="61"/>
      <c r="CO113" s="61"/>
      <c r="CP113" s="61"/>
      <c r="CQ113" s="61"/>
      <c r="CR113" s="61"/>
      <c r="CS113" s="61"/>
      <c r="CT113" s="61"/>
      <c r="CU113" s="61"/>
      <c r="CV113" s="61"/>
      <c r="CW113" s="61"/>
      <c r="CX113" s="61"/>
      <c r="CY113" s="61"/>
      <c r="CZ113" s="61"/>
      <c r="DA113" s="61"/>
      <c r="DB113" s="61"/>
      <c r="DC113" s="61"/>
      <c r="DD113" s="61"/>
      <c r="DE113" s="61"/>
      <c r="DF113" s="61"/>
      <c r="DG113" s="61"/>
      <c r="DH113" s="61"/>
      <c r="DI113" s="61"/>
      <c r="DJ113" s="61"/>
      <c r="DK113" s="61"/>
      <c r="DL113" s="61"/>
      <c r="DM113" s="61"/>
      <c r="DN113" s="61"/>
      <c r="DO113" s="61"/>
      <c r="DP113" s="61"/>
      <c r="DQ113" s="61"/>
      <c r="DR113" s="61"/>
      <c r="DS113" s="64"/>
      <c r="DT113" s="64"/>
      <c r="DU113" s="64"/>
      <c r="DV113" s="64"/>
      <c r="DW113" s="64"/>
      <c r="DX113" s="64"/>
      <c r="DY113" s="64">
        <v>0</v>
      </c>
      <c r="DZ113" s="64"/>
      <c r="EA113" s="64"/>
      <c r="EB113" s="64"/>
      <c r="EC113" s="64"/>
      <c r="ED113" s="64"/>
      <c r="EE113" s="64"/>
      <c r="EF113" s="64"/>
      <c r="EG113" s="64"/>
      <c r="EH113" s="64"/>
      <c r="EI113" s="61"/>
      <c r="EJ113" s="61"/>
      <c r="EK113" s="61"/>
      <c r="EL113" s="61"/>
      <c r="EM113" s="61"/>
      <c r="EN113" s="61"/>
      <c r="EO113" s="61"/>
      <c r="EP113" s="61"/>
      <c r="EQ113" s="64"/>
      <c r="ER113" s="64"/>
      <c r="ES113" s="64"/>
      <c r="ET113" s="64"/>
      <c r="EU113" s="64"/>
      <c r="EV113" s="27"/>
      <c r="EW113" s="27"/>
      <c r="EX113" s="27"/>
    </row>
    <row r="114" spans="1:154" ht="18" x14ac:dyDescent="0.25">
      <c r="A114" s="18">
        <v>6</v>
      </c>
      <c r="B114" s="45" t="s">
        <v>89</v>
      </c>
      <c r="C114" s="20">
        <f t="shared" si="20"/>
        <v>13</v>
      </c>
      <c r="D114" s="20">
        <f t="shared" si="20"/>
        <v>8410</v>
      </c>
      <c r="E114" s="20">
        <f t="shared" si="20"/>
        <v>12</v>
      </c>
      <c r="F114" s="20">
        <f t="shared" si="20"/>
        <v>8110</v>
      </c>
      <c r="G114" s="20">
        <f t="shared" si="20"/>
        <v>12</v>
      </c>
      <c r="H114" s="20">
        <f t="shared" si="20"/>
        <v>8110</v>
      </c>
      <c r="I114" s="20">
        <f t="shared" si="20"/>
        <v>0</v>
      </c>
      <c r="J114" s="20">
        <f t="shared" si="20"/>
        <v>0</v>
      </c>
      <c r="K114" s="18">
        <v>3</v>
      </c>
      <c r="L114" s="18">
        <v>1700</v>
      </c>
      <c r="M114" s="18">
        <v>3</v>
      </c>
      <c r="N114" s="18">
        <v>1700</v>
      </c>
      <c r="O114" s="18">
        <v>3</v>
      </c>
      <c r="P114" s="18">
        <v>1700</v>
      </c>
      <c r="Q114" s="18">
        <v>0</v>
      </c>
      <c r="R114" s="18"/>
      <c r="S114" s="18">
        <v>9</v>
      </c>
      <c r="T114" s="18">
        <v>5710</v>
      </c>
      <c r="U114" s="18">
        <v>8</v>
      </c>
      <c r="V114" s="18">
        <v>5410</v>
      </c>
      <c r="W114" s="18">
        <v>8</v>
      </c>
      <c r="X114" s="18">
        <v>5410</v>
      </c>
      <c r="Y114" s="18">
        <v>0</v>
      </c>
      <c r="Z114" s="18"/>
      <c r="AA114" s="18">
        <v>0</v>
      </c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>
        <v>1</v>
      </c>
      <c r="BH114" s="18">
        <v>1000</v>
      </c>
      <c r="BI114" s="18">
        <v>1</v>
      </c>
      <c r="BJ114" s="18">
        <v>1000</v>
      </c>
      <c r="BK114" s="18">
        <v>1</v>
      </c>
      <c r="BL114" s="18">
        <v>1000</v>
      </c>
      <c r="BM114" s="18">
        <v>0</v>
      </c>
      <c r="BN114" s="18"/>
      <c r="BO114" s="18"/>
      <c r="BP114" s="60"/>
      <c r="BQ114" s="18"/>
      <c r="BR114" s="18"/>
      <c r="BS114" s="18"/>
      <c r="BT114" s="18"/>
      <c r="BU114" s="18"/>
      <c r="BV114" s="18"/>
      <c r="BW114" s="18"/>
      <c r="BX114" s="18"/>
      <c r="BY114" s="61"/>
      <c r="BZ114" s="61"/>
      <c r="CA114" s="61"/>
      <c r="CB114" s="61"/>
      <c r="CC114" s="61"/>
      <c r="CD114" s="61"/>
      <c r="CE114" s="61"/>
      <c r="CF114" s="61"/>
      <c r="CG114" s="61"/>
      <c r="CH114" s="61"/>
      <c r="CI114" s="61"/>
      <c r="CJ114" s="61"/>
      <c r="CK114" s="61"/>
      <c r="CL114" s="61"/>
      <c r="CM114" s="61"/>
      <c r="CN114" s="61"/>
      <c r="CO114" s="61"/>
      <c r="CP114" s="61"/>
      <c r="CQ114" s="61"/>
      <c r="CR114" s="61"/>
      <c r="CS114" s="61"/>
      <c r="CT114" s="61"/>
      <c r="CU114" s="61"/>
      <c r="CV114" s="61"/>
      <c r="CW114" s="61"/>
      <c r="CX114" s="61"/>
      <c r="CY114" s="61"/>
      <c r="CZ114" s="61"/>
      <c r="DA114" s="61"/>
      <c r="DB114" s="61"/>
      <c r="DC114" s="61"/>
      <c r="DD114" s="61"/>
      <c r="DE114" s="61"/>
      <c r="DF114" s="61"/>
      <c r="DG114" s="61"/>
      <c r="DH114" s="61"/>
      <c r="DI114" s="61"/>
      <c r="DJ114" s="61"/>
      <c r="DK114" s="61"/>
      <c r="DL114" s="61"/>
      <c r="DM114" s="61"/>
      <c r="DN114" s="61"/>
      <c r="DO114" s="61"/>
      <c r="DP114" s="61"/>
      <c r="DQ114" s="61"/>
      <c r="DR114" s="61"/>
      <c r="DS114" s="61"/>
      <c r="DT114" s="61"/>
      <c r="DU114" s="61"/>
      <c r="DV114" s="61"/>
      <c r="DW114" s="61"/>
      <c r="DX114" s="61"/>
      <c r="DY114" s="61"/>
      <c r="DZ114" s="61"/>
      <c r="EA114" s="61"/>
      <c r="EB114" s="61"/>
      <c r="EC114" s="61"/>
      <c r="ED114" s="61"/>
      <c r="EE114" s="61"/>
      <c r="EF114" s="61"/>
      <c r="EG114" s="61">
        <v>0</v>
      </c>
      <c r="EH114" s="61"/>
      <c r="EI114" s="61"/>
      <c r="EJ114" s="61"/>
      <c r="EK114" s="61"/>
      <c r="EL114" s="61"/>
      <c r="EM114" s="61"/>
      <c r="EN114" s="61"/>
      <c r="EO114" s="61">
        <v>0</v>
      </c>
      <c r="EP114" s="61"/>
      <c r="EQ114" s="61"/>
      <c r="ER114" s="61"/>
      <c r="ES114" s="61"/>
      <c r="ET114" s="61"/>
      <c r="EU114" s="61"/>
      <c r="EV114" s="27"/>
      <c r="EW114" s="27">
        <v>0</v>
      </c>
      <c r="EX114" s="27"/>
    </row>
    <row r="115" spans="1:154" ht="18" x14ac:dyDescent="0.25">
      <c r="A115" s="18">
        <v>7</v>
      </c>
      <c r="B115" s="45" t="s">
        <v>90</v>
      </c>
      <c r="C115" s="20">
        <f t="shared" si="20"/>
        <v>57</v>
      </c>
      <c r="D115" s="20">
        <f t="shared" si="20"/>
        <v>141539</v>
      </c>
      <c r="E115" s="20">
        <f t="shared" si="20"/>
        <v>55</v>
      </c>
      <c r="F115" s="20">
        <f t="shared" si="20"/>
        <v>139039</v>
      </c>
      <c r="G115" s="20">
        <f t="shared" si="20"/>
        <v>51</v>
      </c>
      <c r="H115" s="20">
        <f t="shared" si="20"/>
        <v>126899</v>
      </c>
      <c r="I115" s="20">
        <f t="shared" si="20"/>
        <v>4</v>
      </c>
      <c r="J115" s="20">
        <f t="shared" si="20"/>
        <v>12140</v>
      </c>
      <c r="K115" s="18">
        <v>10</v>
      </c>
      <c r="L115" s="18">
        <v>44440</v>
      </c>
      <c r="M115" s="18">
        <v>10</v>
      </c>
      <c r="N115" s="18">
        <v>44440</v>
      </c>
      <c r="O115" s="18">
        <v>8</v>
      </c>
      <c r="P115" s="18">
        <v>36900</v>
      </c>
      <c r="Q115" s="18">
        <v>2</v>
      </c>
      <c r="R115" s="18">
        <v>7540</v>
      </c>
      <c r="S115" s="18">
        <v>21</v>
      </c>
      <c r="T115" s="18">
        <v>68539</v>
      </c>
      <c r="U115" s="18">
        <v>20</v>
      </c>
      <c r="V115" s="18">
        <v>68039</v>
      </c>
      <c r="W115" s="18">
        <v>18</v>
      </c>
      <c r="X115" s="18">
        <v>63439</v>
      </c>
      <c r="Y115" s="18">
        <v>2</v>
      </c>
      <c r="Z115" s="18">
        <v>4600</v>
      </c>
      <c r="AA115" s="18">
        <v>15</v>
      </c>
      <c r="AB115" s="18">
        <v>15280</v>
      </c>
      <c r="AC115" s="18">
        <v>14</v>
      </c>
      <c r="AD115" s="18">
        <v>13280</v>
      </c>
      <c r="AE115" s="18">
        <v>14</v>
      </c>
      <c r="AF115" s="18">
        <v>13280</v>
      </c>
      <c r="AG115" s="18">
        <v>0</v>
      </c>
      <c r="AH115" s="18">
        <v>0</v>
      </c>
      <c r="AI115" s="18">
        <v>0</v>
      </c>
      <c r="AJ115" s="18">
        <v>0</v>
      </c>
      <c r="AK115" s="18">
        <v>0</v>
      </c>
      <c r="AL115" s="18">
        <v>0</v>
      </c>
      <c r="AM115" s="18">
        <v>0</v>
      </c>
      <c r="AN115" s="18">
        <v>0</v>
      </c>
      <c r="AO115" s="18">
        <v>0</v>
      </c>
      <c r="AP115" s="18">
        <v>0</v>
      </c>
      <c r="AQ115" s="18">
        <v>1</v>
      </c>
      <c r="AR115" s="18">
        <v>1300</v>
      </c>
      <c r="AS115" s="18">
        <v>1</v>
      </c>
      <c r="AT115" s="18">
        <v>1300</v>
      </c>
      <c r="AU115" s="18">
        <v>1</v>
      </c>
      <c r="AV115" s="18">
        <v>1300</v>
      </c>
      <c r="AW115" s="18">
        <v>0</v>
      </c>
      <c r="AX115" s="18">
        <v>0</v>
      </c>
      <c r="AY115" s="18">
        <v>0</v>
      </c>
      <c r="AZ115" s="18">
        <v>0</v>
      </c>
      <c r="BA115" s="18">
        <v>0</v>
      </c>
      <c r="BB115" s="18">
        <v>0</v>
      </c>
      <c r="BC115" s="18">
        <v>0</v>
      </c>
      <c r="BD115" s="18">
        <v>0</v>
      </c>
      <c r="BE115" s="18">
        <v>0</v>
      </c>
      <c r="BF115" s="18">
        <v>0</v>
      </c>
      <c r="BG115" s="18">
        <v>6</v>
      </c>
      <c r="BH115" s="18">
        <v>7980</v>
      </c>
      <c r="BI115" s="18">
        <v>6</v>
      </c>
      <c r="BJ115" s="18">
        <v>7980</v>
      </c>
      <c r="BK115" s="18">
        <v>6</v>
      </c>
      <c r="BL115" s="18">
        <v>7980</v>
      </c>
      <c r="BM115" s="18">
        <v>0</v>
      </c>
      <c r="BN115" s="18">
        <v>0</v>
      </c>
      <c r="BO115" s="18">
        <v>1</v>
      </c>
      <c r="BP115" s="60">
        <v>900</v>
      </c>
      <c r="BQ115" s="18">
        <v>1</v>
      </c>
      <c r="BR115" s="18">
        <v>900</v>
      </c>
      <c r="BS115" s="18">
        <v>1</v>
      </c>
      <c r="BT115" s="18">
        <v>900</v>
      </c>
      <c r="BU115" s="18">
        <v>0</v>
      </c>
      <c r="BV115" s="18">
        <v>0</v>
      </c>
      <c r="BW115" s="18">
        <v>0</v>
      </c>
      <c r="BX115" s="18">
        <v>0</v>
      </c>
      <c r="BY115" s="61">
        <v>0</v>
      </c>
      <c r="BZ115" s="61">
        <v>0</v>
      </c>
      <c r="CA115" s="61">
        <v>0</v>
      </c>
      <c r="CB115" s="61">
        <v>0</v>
      </c>
      <c r="CC115" s="61">
        <v>0</v>
      </c>
      <c r="CD115" s="61">
        <v>0</v>
      </c>
      <c r="CE115" s="61">
        <v>0</v>
      </c>
      <c r="CF115" s="61">
        <v>0</v>
      </c>
      <c r="CG115" s="61">
        <v>0</v>
      </c>
      <c r="CH115" s="61">
        <v>0</v>
      </c>
      <c r="CI115" s="61">
        <v>0</v>
      </c>
      <c r="CJ115" s="61">
        <v>0</v>
      </c>
      <c r="CK115" s="61">
        <v>0</v>
      </c>
      <c r="CL115" s="61">
        <v>0</v>
      </c>
      <c r="CM115" s="61">
        <v>0</v>
      </c>
      <c r="CN115" s="61">
        <v>0</v>
      </c>
      <c r="CO115" s="61">
        <v>0</v>
      </c>
      <c r="CP115" s="61">
        <v>0</v>
      </c>
      <c r="CQ115" s="61">
        <v>0</v>
      </c>
      <c r="CR115" s="61">
        <v>0</v>
      </c>
      <c r="CS115" s="61">
        <v>0</v>
      </c>
      <c r="CT115" s="61">
        <v>0</v>
      </c>
      <c r="CU115" s="61">
        <v>0</v>
      </c>
      <c r="CV115" s="61">
        <v>0</v>
      </c>
      <c r="CW115" s="61">
        <v>0</v>
      </c>
      <c r="CX115" s="61">
        <v>0</v>
      </c>
      <c r="CY115" s="61">
        <v>0</v>
      </c>
      <c r="CZ115" s="61">
        <v>0</v>
      </c>
      <c r="DA115" s="61">
        <v>0</v>
      </c>
      <c r="DB115" s="61">
        <v>0</v>
      </c>
      <c r="DC115" s="61">
        <v>0</v>
      </c>
      <c r="DD115" s="61">
        <v>0</v>
      </c>
      <c r="DE115" s="61">
        <v>0</v>
      </c>
      <c r="DF115" s="61">
        <v>0</v>
      </c>
      <c r="DG115" s="61">
        <v>0</v>
      </c>
      <c r="DH115" s="61">
        <v>0</v>
      </c>
      <c r="DI115" s="61">
        <v>0</v>
      </c>
      <c r="DJ115" s="61">
        <v>0</v>
      </c>
      <c r="DK115" s="61">
        <v>0</v>
      </c>
      <c r="DL115" s="61">
        <v>0</v>
      </c>
      <c r="DM115" s="61">
        <v>0</v>
      </c>
      <c r="DN115" s="61">
        <v>0</v>
      </c>
      <c r="DO115" s="61">
        <v>0</v>
      </c>
      <c r="DP115" s="61">
        <v>0</v>
      </c>
      <c r="DQ115" s="61">
        <v>0</v>
      </c>
      <c r="DR115" s="61">
        <v>0</v>
      </c>
      <c r="DS115" s="61">
        <v>0</v>
      </c>
      <c r="DT115" s="61">
        <v>0</v>
      </c>
      <c r="DU115" s="61">
        <v>0</v>
      </c>
      <c r="DV115" s="61">
        <v>0</v>
      </c>
      <c r="DW115" s="61">
        <v>0</v>
      </c>
      <c r="DX115" s="61">
        <v>0</v>
      </c>
      <c r="DY115" s="61">
        <v>0</v>
      </c>
      <c r="DZ115" s="61">
        <v>0</v>
      </c>
      <c r="EA115" s="61">
        <v>2</v>
      </c>
      <c r="EB115" s="61">
        <v>1800</v>
      </c>
      <c r="EC115" s="61">
        <v>2</v>
      </c>
      <c r="ED115" s="61">
        <v>1800</v>
      </c>
      <c r="EE115" s="61">
        <v>2</v>
      </c>
      <c r="EF115" s="61">
        <v>1800</v>
      </c>
      <c r="EG115" s="61">
        <v>0</v>
      </c>
      <c r="EH115" s="61">
        <v>0</v>
      </c>
      <c r="EI115" s="61">
        <v>1</v>
      </c>
      <c r="EJ115" s="61">
        <v>1300</v>
      </c>
      <c r="EK115" s="61">
        <v>1</v>
      </c>
      <c r="EL115" s="61">
        <v>1300</v>
      </c>
      <c r="EM115" s="61">
        <v>1</v>
      </c>
      <c r="EN115" s="61">
        <v>1300</v>
      </c>
      <c r="EO115" s="61">
        <v>0</v>
      </c>
      <c r="EP115" s="61">
        <v>0</v>
      </c>
      <c r="EQ115" s="61">
        <v>0</v>
      </c>
      <c r="ER115" s="61">
        <v>0</v>
      </c>
      <c r="ES115" s="61">
        <v>0</v>
      </c>
      <c r="ET115" s="61">
        <v>0</v>
      </c>
      <c r="EU115" s="61">
        <v>0</v>
      </c>
      <c r="EV115" s="27">
        <v>0</v>
      </c>
      <c r="EW115" s="27">
        <v>0</v>
      </c>
      <c r="EX115" s="27">
        <v>0</v>
      </c>
    </row>
    <row r="116" spans="1:154" ht="18" x14ac:dyDescent="0.25">
      <c r="A116" s="35"/>
      <c r="B116" s="35" t="s">
        <v>43</v>
      </c>
      <c r="C116" s="66">
        <f>C115+C112+C111+C109</f>
        <v>350</v>
      </c>
      <c r="D116" s="66">
        <f t="shared" ref="D116:EA116" si="21">D115+D112+D111+D109</f>
        <v>479079</v>
      </c>
      <c r="E116" s="66">
        <f t="shared" si="21"/>
        <v>342</v>
      </c>
      <c r="F116" s="66">
        <f t="shared" si="21"/>
        <v>471172</v>
      </c>
      <c r="G116" s="66">
        <f t="shared" si="21"/>
        <v>336</v>
      </c>
      <c r="H116" s="66">
        <f t="shared" si="21"/>
        <v>452032</v>
      </c>
      <c r="I116" s="66">
        <f t="shared" si="21"/>
        <v>6</v>
      </c>
      <c r="J116" s="66">
        <f t="shared" si="21"/>
        <v>19140</v>
      </c>
      <c r="K116" s="66">
        <f t="shared" si="21"/>
        <v>72</v>
      </c>
      <c r="L116" s="66">
        <f t="shared" si="21"/>
        <v>168632</v>
      </c>
      <c r="M116" s="66">
        <f t="shared" si="21"/>
        <v>70</v>
      </c>
      <c r="N116" s="66">
        <f t="shared" si="21"/>
        <v>166125</v>
      </c>
      <c r="O116" s="66">
        <f t="shared" si="21"/>
        <v>67</v>
      </c>
      <c r="P116" s="66">
        <f t="shared" si="21"/>
        <v>155085</v>
      </c>
      <c r="Q116" s="66">
        <f t="shared" si="21"/>
        <v>3</v>
      </c>
      <c r="R116" s="66">
        <f t="shared" si="21"/>
        <v>11040</v>
      </c>
      <c r="S116" s="66">
        <f t="shared" si="21"/>
        <v>46</v>
      </c>
      <c r="T116" s="66">
        <f t="shared" si="21"/>
        <v>105965</v>
      </c>
      <c r="U116" s="66">
        <f t="shared" si="21"/>
        <v>44</v>
      </c>
      <c r="V116" s="66">
        <f t="shared" si="21"/>
        <v>105165</v>
      </c>
      <c r="W116" s="66">
        <f t="shared" si="21"/>
        <v>41</v>
      </c>
      <c r="X116" s="66">
        <f t="shared" si="21"/>
        <v>97065</v>
      </c>
      <c r="Y116" s="66">
        <f t="shared" si="21"/>
        <v>3</v>
      </c>
      <c r="Z116" s="66">
        <f t="shared" si="21"/>
        <v>8100</v>
      </c>
      <c r="AA116" s="66">
        <f t="shared" si="21"/>
        <v>182</v>
      </c>
      <c r="AB116" s="66">
        <f t="shared" si="21"/>
        <v>145780</v>
      </c>
      <c r="AC116" s="66">
        <f t="shared" si="21"/>
        <v>178</v>
      </c>
      <c r="AD116" s="66">
        <f t="shared" si="21"/>
        <v>141180</v>
      </c>
      <c r="AE116" s="66">
        <f t="shared" si="21"/>
        <v>178</v>
      </c>
      <c r="AF116" s="66">
        <f t="shared" si="21"/>
        <v>141180</v>
      </c>
      <c r="AG116" s="66">
        <f t="shared" si="21"/>
        <v>0</v>
      </c>
      <c r="AH116" s="66">
        <f t="shared" si="21"/>
        <v>0</v>
      </c>
      <c r="AI116" s="66">
        <f t="shared" si="21"/>
        <v>0</v>
      </c>
      <c r="AJ116" s="66">
        <f t="shared" si="21"/>
        <v>0</v>
      </c>
      <c r="AK116" s="66">
        <f t="shared" si="21"/>
        <v>0</v>
      </c>
      <c r="AL116" s="66">
        <f t="shared" si="21"/>
        <v>0</v>
      </c>
      <c r="AM116" s="66">
        <f t="shared" si="21"/>
        <v>0</v>
      </c>
      <c r="AN116" s="66">
        <f t="shared" si="21"/>
        <v>0</v>
      </c>
      <c r="AO116" s="66">
        <f t="shared" si="21"/>
        <v>0</v>
      </c>
      <c r="AP116" s="66">
        <f t="shared" si="21"/>
        <v>0</v>
      </c>
      <c r="AQ116" s="66">
        <f t="shared" si="21"/>
        <v>2</v>
      </c>
      <c r="AR116" s="66">
        <f t="shared" si="21"/>
        <v>2020</v>
      </c>
      <c r="AS116" s="66">
        <f t="shared" si="21"/>
        <v>2</v>
      </c>
      <c r="AT116" s="66">
        <f t="shared" si="21"/>
        <v>2020</v>
      </c>
      <c r="AU116" s="66">
        <f t="shared" si="21"/>
        <v>2</v>
      </c>
      <c r="AV116" s="66">
        <f t="shared" si="21"/>
        <v>2020</v>
      </c>
      <c r="AW116" s="66">
        <f t="shared" si="21"/>
        <v>0</v>
      </c>
      <c r="AX116" s="66">
        <f t="shared" si="21"/>
        <v>0</v>
      </c>
      <c r="AY116" s="66">
        <f t="shared" si="21"/>
        <v>2</v>
      </c>
      <c r="AZ116" s="66">
        <f t="shared" si="21"/>
        <v>3150</v>
      </c>
      <c r="BA116" s="66">
        <f t="shared" si="21"/>
        <v>2</v>
      </c>
      <c r="BB116" s="66">
        <f t="shared" si="21"/>
        <v>3150</v>
      </c>
      <c r="BC116" s="66">
        <f t="shared" si="21"/>
        <v>2</v>
      </c>
      <c r="BD116" s="66">
        <f t="shared" si="21"/>
        <v>3150</v>
      </c>
      <c r="BE116" s="66">
        <f t="shared" si="21"/>
        <v>0</v>
      </c>
      <c r="BF116" s="66">
        <f t="shared" si="21"/>
        <v>0</v>
      </c>
      <c r="BG116" s="66">
        <f t="shared" si="21"/>
        <v>10</v>
      </c>
      <c r="BH116" s="66">
        <f t="shared" si="21"/>
        <v>28480</v>
      </c>
      <c r="BI116" s="66">
        <f t="shared" si="21"/>
        <v>10</v>
      </c>
      <c r="BJ116" s="66">
        <f t="shared" si="21"/>
        <v>28480</v>
      </c>
      <c r="BK116" s="66">
        <f t="shared" si="21"/>
        <v>10</v>
      </c>
      <c r="BL116" s="66">
        <f t="shared" si="21"/>
        <v>28480</v>
      </c>
      <c r="BM116" s="66">
        <f t="shared" si="21"/>
        <v>0</v>
      </c>
      <c r="BN116" s="66">
        <f t="shared" si="21"/>
        <v>0</v>
      </c>
      <c r="BO116" s="66">
        <f t="shared" si="21"/>
        <v>9</v>
      </c>
      <c r="BP116" s="66">
        <f t="shared" si="21"/>
        <v>10272</v>
      </c>
      <c r="BQ116" s="66">
        <f t="shared" si="21"/>
        <v>9</v>
      </c>
      <c r="BR116" s="66">
        <f t="shared" si="21"/>
        <v>10272</v>
      </c>
      <c r="BS116" s="66">
        <f t="shared" si="21"/>
        <v>9</v>
      </c>
      <c r="BT116" s="66">
        <f t="shared" si="21"/>
        <v>10272</v>
      </c>
      <c r="BU116" s="66">
        <f t="shared" si="21"/>
        <v>0</v>
      </c>
      <c r="BV116" s="66">
        <f t="shared" si="21"/>
        <v>0</v>
      </c>
      <c r="BW116" s="66">
        <f t="shared" si="21"/>
        <v>0</v>
      </c>
      <c r="BX116" s="66">
        <f t="shared" si="21"/>
        <v>0</v>
      </c>
      <c r="BY116" s="66">
        <f t="shared" si="21"/>
        <v>0</v>
      </c>
      <c r="BZ116" s="66">
        <f t="shared" si="21"/>
        <v>0</v>
      </c>
      <c r="CA116" s="66">
        <f t="shared" si="21"/>
        <v>0</v>
      </c>
      <c r="CB116" s="66">
        <f t="shared" si="21"/>
        <v>0</v>
      </c>
      <c r="CC116" s="66">
        <f t="shared" si="21"/>
        <v>0</v>
      </c>
      <c r="CD116" s="66">
        <f t="shared" si="21"/>
        <v>0</v>
      </c>
      <c r="CE116" s="66">
        <f t="shared" si="21"/>
        <v>0</v>
      </c>
      <c r="CF116" s="66">
        <f t="shared" si="21"/>
        <v>0</v>
      </c>
      <c r="CG116" s="66">
        <f t="shared" si="21"/>
        <v>0</v>
      </c>
      <c r="CH116" s="66">
        <f t="shared" si="21"/>
        <v>0</v>
      </c>
      <c r="CI116" s="66">
        <f t="shared" si="21"/>
        <v>0</v>
      </c>
      <c r="CJ116" s="66">
        <f t="shared" si="21"/>
        <v>0</v>
      </c>
      <c r="CK116" s="66">
        <f t="shared" si="21"/>
        <v>0</v>
      </c>
      <c r="CL116" s="66">
        <f t="shared" si="21"/>
        <v>0</v>
      </c>
      <c r="CM116" s="66">
        <f t="shared" si="21"/>
        <v>0</v>
      </c>
      <c r="CN116" s="66">
        <f t="shared" si="21"/>
        <v>0</v>
      </c>
      <c r="CO116" s="66">
        <f t="shared" si="21"/>
        <v>0</v>
      </c>
      <c r="CP116" s="66">
        <f t="shared" si="21"/>
        <v>0</v>
      </c>
      <c r="CQ116" s="66">
        <f t="shared" si="21"/>
        <v>0</v>
      </c>
      <c r="CR116" s="66">
        <f t="shared" si="21"/>
        <v>0</v>
      </c>
      <c r="CS116" s="66">
        <f t="shared" si="21"/>
        <v>0</v>
      </c>
      <c r="CT116" s="66">
        <f t="shared" si="21"/>
        <v>0</v>
      </c>
      <c r="CU116" s="66">
        <f t="shared" si="21"/>
        <v>0</v>
      </c>
      <c r="CV116" s="66">
        <f t="shared" si="21"/>
        <v>0</v>
      </c>
      <c r="CW116" s="66">
        <f t="shared" si="21"/>
        <v>0</v>
      </c>
      <c r="CX116" s="66">
        <f t="shared" si="21"/>
        <v>0</v>
      </c>
      <c r="CY116" s="66">
        <f t="shared" si="21"/>
        <v>0</v>
      </c>
      <c r="CZ116" s="66">
        <f t="shared" si="21"/>
        <v>0</v>
      </c>
      <c r="DA116" s="66">
        <f t="shared" si="21"/>
        <v>0</v>
      </c>
      <c r="DB116" s="66">
        <f t="shared" si="21"/>
        <v>0</v>
      </c>
      <c r="DC116" s="66">
        <f t="shared" si="21"/>
        <v>0</v>
      </c>
      <c r="DD116" s="66">
        <f t="shared" si="21"/>
        <v>0</v>
      </c>
      <c r="DE116" s="66">
        <f t="shared" si="21"/>
        <v>0</v>
      </c>
      <c r="DF116" s="66">
        <f t="shared" si="21"/>
        <v>0</v>
      </c>
      <c r="DG116" s="66">
        <f t="shared" si="21"/>
        <v>0</v>
      </c>
      <c r="DH116" s="66">
        <f t="shared" si="21"/>
        <v>0</v>
      </c>
      <c r="DI116" s="66">
        <f t="shared" si="21"/>
        <v>0</v>
      </c>
      <c r="DJ116" s="66">
        <f t="shared" si="21"/>
        <v>0</v>
      </c>
      <c r="DK116" s="66">
        <f t="shared" si="21"/>
        <v>0</v>
      </c>
      <c r="DL116" s="66">
        <f t="shared" si="21"/>
        <v>0</v>
      </c>
      <c r="DM116" s="66">
        <f t="shared" si="21"/>
        <v>0</v>
      </c>
      <c r="DN116" s="66">
        <f t="shared" si="21"/>
        <v>0</v>
      </c>
      <c r="DO116" s="66">
        <f t="shared" si="21"/>
        <v>0</v>
      </c>
      <c r="DP116" s="66">
        <f t="shared" si="21"/>
        <v>0</v>
      </c>
      <c r="DQ116" s="66">
        <f t="shared" si="21"/>
        <v>0</v>
      </c>
      <c r="DR116" s="66">
        <f t="shared" si="21"/>
        <v>0</v>
      </c>
      <c r="DS116" s="66">
        <f t="shared" si="21"/>
        <v>9</v>
      </c>
      <c r="DT116" s="66">
        <f t="shared" si="21"/>
        <v>4680</v>
      </c>
      <c r="DU116" s="66">
        <f t="shared" si="21"/>
        <v>9</v>
      </c>
      <c r="DV116" s="66">
        <f t="shared" si="21"/>
        <v>4680</v>
      </c>
      <c r="DW116" s="66">
        <f t="shared" si="21"/>
        <v>9</v>
      </c>
      <c r="DX116" s="66">
        <f t="shared" si="21"/>
        <v>4680</v>
      </c>
      <c r="DY116" s="66">
        <f t="shared" si="21"/>
        <v>0</v>
      </c>
      <c r="DZ116" s="66">
        <f t="shared" si="21"/>
        <v>0</v>
      </c>
      <c r="EA116" s="66">
        <f t="shared" si="21"/>
        <v>17</v>
      </c>
      <c r="EB116" s="66">
        <f t="shared" ref="EB116:EX116" si="22">EB115+EB112+EB111+EB109</f>
        <v>8800</v>
      </c>
      <c r="EC116" s="66">
        <f t="shared" si="22"/>
        <v>17</v>
      </c>
      <c r="ED116" s="66">
        <f t="shared" si="22"/>
        <v>8800</v>
      </c>
      <c r="EE116" s="66">
        <f t="shared" si="22"/>
        <v>17</v>
      </c>
      <c r="EF116" s="66">
        <f t="shared" si="22"/>
        <v>8800</v>
      </c>
      <c r="EG116" s="66">
        <f t="shared" si="22"/>
        <v>0</v>
      </c>
      <c r="EH116" s="66">
        <f t="shared" si="22"/>
        <v>0</v>
      </c>
      <c r="EI116" s="66">
        <f t="shared" si="22"/>
        <v>1</v>
      </c>
      <c r="EJ116" s="66">
        <f t="shared" si="22"/>
        <v>1300</v>
      </c>
      <c r="EK116" s="66">
        <f t="shared" si="22"/>
        <v>1</v>
      </c>
      <c r="EL116" s="66">
        <f t="shared" si="22"/>
        <v>1300</v>
      </c>
      <c r="EM116" s="66">
        <f t="shared" si="22"/>
        <v>1</v>
      </c>
      <c r="EN116" s="66">
        <f t="shared" si="22"/>
        <v>1300</v>
      </c>
      <c r="EO116" s="66">
        <f t="shared" si="22"/>
        <v>0</v>
      </c>
      <c r="EP116" s="66">
        <f t="shared" si="22"/>
        <v>0</v>
      </c>
      <c r="EQ116" s="66">
        <f t="shared" si="22"/>
        <v>0</v>
      </c>
      <c r="ER116" s="66">
        <f t="shared" si="22"/>
        <v>0</v>
      </c>
      <c r="ES116" s="66">
        <f t="shared" si="22"/>
        <v>0</v>
      </c>
      <c r="ET116" s="66">
        <f t="shared" si="22"/>
        <v>0</v>
      </c>
      <c r="EU116" s="66">
        <f t="shared" si="22"/>
        <v>0</v>
      </c>
      <c r="EV116" s="66">
        <f t="shared" si="22"/>
        <v>0</v>
      </c>
      <c r="EW116" s="66">
        <f t="shared" si="22"/>
        <v>0</v>
      </c>
      <c r="EX116" s="66">
        <f t="shared" si="22"/>
        <v>0</v>
      </c>
    </row>
    <row r="119" spans="1:154" ht="18" x14ac:dyDescent="0.25">
      <c r="B119" s="74" t="s">
        <v>0</v>
      </c>
      <c r="C119" s="75">
        <f t="shared" ref="C119:BN119" si="23">C18</f>
        <v>1864</v>
      </c>
      <c r="D119" s="75">
        <f t="shared" si="23"/>
        <v>5077891.4000000004</v>
      </c>
      <c r="E119" s="75">
        <f t="shared" si="23"/>
        <v>1783</v>
      </c>
      <c r="F119" s="75">
        <f t="shared" si="23"/>
        <v>4872453.4400000013</v>
      </c>
      <c r="G119" s="75">
        <f t="shared" si="23"/>
        <v>1263</v>
      </c>
      <c r="H119" s="75">
        <f t="shared" si="23"/>
        <v>3478132</v>
      </c>
      <c r="I119" s="75">
        <f t="shared" si="23"/>
        <v>11</v>
      </c>
      <c r="J119" s="75">
        <f t="shared" si="23"/>
        <v>40379.339999999997</v>
      </c>
      <c r="K119" s="75">
        <f t="shared" si="23"/>
        <v>430</v>
      </c>
      <c r="L119" s="75">
        <f t="shared" si="23"/>
        <v>1704908.26</v>
      </c>
      <c r="M119" s="75">
        <f t="shared" si="23"/>
        <v>399</v>
      </c>
      <c r="N119" s="75">
        <f t="shared" si="23"/>
        <v>1594613.02</v>
      </c>
      <c r="O119" s="75">
        <f t="shared" si="23"/>
        <v>319</v>
      </c>
      <c r="P119" s="75">
        <f t="shared" si="23"/>
        <v>1180108.56</v>
      </c>
      <c r="Q119" s="75">
        <f t="shared" si="23"/>
        <v>1</v>
      </c>
      <c r="R119" s="75">
        <f t="shared" si="23"/>
        <v>6996</v>
      </c>
      <c r="S119" s="75">
        <f t="shared" si="23"/>
        <v>281</v>
      </c>
      <c r="T119" s="75">
        <f t="shared" si="23"/>
        <v>858058.58</v>
      </c>
      <c r="U119" s="75">
        <f t="shared" si="23"/>
        <v>270</v>
      </c>
      <c r="V119" s="75">
        <f t="shared" si="23"/>
        <v>836973.83</v>
      </c>
      <c r="W119" s="75">
        <f t="shared" si="23"/>
        <v>217</v>
      </c>
      <c r="X119" s="75">
        <f t="shared" si="23"/>
        <v>650439.73</v>
      </c>
      <c r="Y119" s="75">
        <f t="shared" si="23"/>
        <v>5</v>
      </c>
      <c r="Z119" s="75">
        <f t="shared" si="23"/>
        <v>29118</v>
      </c>
      <c r="AA119" s="75">
        <f t="shared" si="23"/>
        <v>521</v>
      </c>
      <c r="AB119" s="75">
        <f t="shared" si="23"/>
        <v>1168337.9000000001</v>
      </c>
      <c r="AC119" s="75">
        <f t="shared" si="23"/>
        <v>507</v>
      </c>
      <c r="AD119" s="75">
        <f t="shared" si="23"/>
        <v>1129854.4000000001</v>
      </c>
      <c r="AE119" s="75">
        <f t="shared" si="23"/>
        <v>310</v>
      </c>
      <c r="AF119" s="75">
        <f t="shared" si="23"/>
        <v>718219.9</v>
      </c>
      <c r="AG119" s="75">
        <f t="shared" si="23"/>
        <v>0</v>
      </c>
      <c r="AH119" s="75">
        <f t="shared" si="23"/>
        <v>0</v>
      </c>
      <c r="AI119" s="75">
        <f t="shared" si="23"/>
        <v>73</v>
      </c>
      <c r="AJ119" s="75">
        <f t="shared" si="23"/>
        <v>115684.4</v>
      </c>
      <c r="AK119" s="75">
        <f t="shared" si="23"/>
        <v>70</v>
      </c>
      <c r="AL119" s="75">
        <f t="shared" si="23"/>
        <v>107464.4</v>
      </c>
      <c r="AM119" s="75">
        <f t="shared" si="23"/>
        <v>54</v>
      </c>
      <c r="AN119" s="75">
        <f t="shared" si="23"/>
        <v>74191.3</v>
      </c>
      <c r="AO119" s="75">
        <f t="shared" si="23"/>
        <v>3</v>
      </c>
      <c r="AP119" s="75">
        <f t="shared" si="23"/>
        <v>4170</v>
      </c>
      <c r="AQ119" s="75">
        <f t="shared" si="23"/>
        <v>13</v>
      </c>
      <c r="AR119" s="75">
        <f t="shared" si="23"/>
        <v>63214.12</v>
      </c>
      <c r="AS119" s="75">
        <f t="shared" si="23"/>
        <v>13</v>
      </c>
      <c r="AT119" s="75">
        <f t="shared" si="23"/>
        <v>63214.12</v>
      </c>
      <c r="AU119" s="75">
        <f t="shared" si="23"/>
        <v>9</v>
      </c>
      <c r="AV119" s="75">
        <f t="shared" si="23"/>
        <v>44114.12</v>
      </c>
      <c r="AW119" s="75">
        <f t="shared" si="23"/>
        <v>0</v>
      </c>
      <c r="AX119" s="75">
        <f t="shared" si="23"/>
        <v>0</v>
      </c>
      <c r="AY119" s="75">
        <f t="shared" si="23"/>
        <v>7</v>
      </c>
      <c r="AZ119" s="75">
        <f t="shared" si="23"/>
        <v>124129.84</v>
      </c>
      <c r="BA119" s="75">
        <f t="shared" si="23"/>
        <v>7</v>
      </c>
      <c r="BB119" s="75">
        <f t="shared" si="23"/>
        <v>124129.84</v>
      </c>
      <c r="BC119" s="75">
        <f t="shared" si="23"/>
        <v>5</v>
      </c>
      <c r="BD119" s="75">
        <f t="shared" si="23"/>
        <v>124034.5</v>
      </c>
      <c r="BE119" s="75">
        <f t="shared" si="23"/>
        <v>2</v>
      </c>
      <c r="BF119" s="75">
        <f t="shared" si="23"/>
        <v>95.34</v>
      </c>
      <c r="BG119" s="75">
        <f t="shared" si="23"/>
        <v>33</v>
      </c>
      <c r="BH119" s="75">
        <f t="shared" si="23"/>
        <v>180798.78999999998</v>
      </c>
      <c r="BI119" s="75">
        <f t="shared" si="23"/>
        <v>33</v>
      </c>
      <c r="BJ119" s="75">
        <f t="shared" si="23"/>
        <v>180798.78999999998</v>
      </c>
      <c r="BK119" s="75">
        <f t="shared" si="23"/>
        <v>23</v>
      </c>
      <c r="BL119" s="75">
        <f t="shared" si="23"/>
        <v>81834.539999999994</v>
      </c>
      <c r="BM119" s="75">
        <f t="shared" si="23"/>
        <v>0</v>
      </c>
      <c r="BN119" s="75">
        <f t="shared" si="23"/>
        <v>0</v>
      </c>
      <c r="BO119" s="75">
        <f t="shared" ref="BO119:DZ119" si="24">BO18</f>
        <v>29</v>
      </c>
      <c r="BP119" s="75">
        <f t="shared" si="24"/>
        <v>42158.77</v>
      </c>
      <c r="BQ119" s="75">
        <f t="shared" si="24"/>
        <v>26</v>
      </c>
      <c r="BR119" s="75">
        <f t="shared" si="24"/>
        <v>27707.5</v>
      </c>
      <c r="BS119" s="75">
        <f t="shared" si="24"/>
        <v>11</v>
      </c>
      <c r="BT119" s="75">
        <f t="shared" si="24"/>
        <v>20010</v>
      </c>
      <c r="BU119" s="75">
        <f t="shared" si="24"/>
        <v>0</v>
      </c>
      <c r="BV119" s="75">
        <f t="shared" si="24"/>
        <v>0</v>
      </c>
      <c r="BW119" s="75">
        <f t="shared" si="24"/>
        <v>1</v>
      </c>
      <c r="BX119" s="75">
        <f t="shared" si="24"/>
        <v>2400</v>
      </c>
      <c r="BY119" s="75">
        <f t="shared" si="24"/>
        <v>1</v>
      </c>
      <c r="BZ119" s="75">
        <f t="shared" si="24"/>
        <v>2400</v>
      </c>
      <c r="CA119" s="75">
        <f t="shared" si="24"/>
        <v>0</v>
      </c>
      <c r="CB119" s="75">
        <f t="shared" si="24"/>
        <v>0</v>
      </c>
      <c r="CC119" s="75">
        <f t="shared" si="24"/>
        <v>0</v>
      </c>
      <c r="CD119" s="75">
        <f t="shared" si="24"/>
        <v>0</v>
      </c>
      <c r="CE119" s="75">
        <f t="shared" si="24"/>
        <v>1</v>
      </c>
      <c r="CF119" s="75">
        <f t="shared" si="24"/>
        <v>1200</v>
      </c>
      <c r="CG119" s="75">
        <f t="shared" si="24"/>
        <v>1</v>
      </c>
      <c r="CH119" s="75">
        <f t="shared" si="24"/>
        <v>1200</v>
      </c>
      <c r="CI119" s="75">
        <f t="shared" si="24"/>
        <v>0</v>
      </c>
      <c r="CJ119" s="75">
        <f t="shared" si="24"/>
        <v>0</v>
      </c>
      <c r="CK119" s="75">
        <f t="shared" si="24"/>
        <v>0</v>
      </c>
      <c r="CL119" s="75">
        <f t="shared" si="24"/>
        <v>0</v>
      </c>
      <c r="CM119" s="75">
        <f t="shared" si="24"/>
        <v>0</v>
      </c>
      <c r="CN119" s="75">
        <f t="shared" si="24"/>
        <v>0</v>
      </c>
      <c r="CO119" s="75">
        <f t="shared" si="24"/>
        <v>0</v>
      </c>
      <c r="CP119" s="75">
        <f t="shared" si="24"/>
        <v>0</v>
      </c>
      <c r="CQ119" s="75">
        <f t="shared" si="24"/>
        <v>0</v>
      </c>
      <c r="CR119" s="75">
        <f t="shared" si="24"/>
        <v>0</v>
      </c>
      <c r="CS119" s="75">
        <f t="shared" si="24"/>
        <v>0</v>
      </c>
      <c r="CT119" s="75">
        <f t="shared" si="24"/>
        <v>0</v>
      </c>
      <c r="CU119" s="75">
        <f t="shared" si="24"/>
        <v>0</v>
      </c>
      <c r="CV119" s="75">
        <f t="shared" si="24"/>
        <v>0</v>
      </c>
      <c r="CW119" s="75">
        <f t="shared" si="24"/>
        <v>0</v>
      </c>
      <c r="CX119" s="75">
        <f t="shared" si="24"/>
        <v>0</v>
      </c>
      <c r="CY119" s="75">
        <f t="shared" si="24"/>
        <v>0</v>
      </c>
      <c r="CZ119" s="75">
        <f t="shared" si="24"/>
        <v>0</v>
      </c>
      <c r="DA119" s="75">
        <f t="shared" si="24"/>
        <v>0</v>
      </c>
      <c r="DB119" s="75">
        <f t="shared" si="24"/>
        <v>0</v>
      </c>
      <c r="DC119" s="75">
        <f t="shared" si="24"/>
        <v>0</v>
      </c>
      <c r="DD119" s="75">
        <f t="shared" si="24"/>
        <v>0</v>
      </c>
      <c r="DE119" s="75">
        <f t="shared" si="24"/>
        <v>0</v>
      </c>
      <c r="DF119" s="75">
        <f t="shared" si="24"/>
        <v>0</v>
      </c>
      <c r="DG119" s="75">
        <f t="shared" si="24"/>
        <v>0</v>
      </c>
      <c r="DH119" s="75">
        <f t="shared" si="24"/>
        <v>0</v>
      </c>
      <c r="DI119" s="75">
        <f t="shared" si="24"/>
        <v>0</v>
      </c>
      <c r="DJ119" s="75">
        <f t="shared" si="24"/>
        <v>0</v>
      </c>
      <c r="DK119" s="75">
        <f t="shared" si="24"/>
        <v>0</v>
      </c>
      <c r="DL119" s="75">
        <f t="shared" si="24"/>
        <v>0</v>
      </c>
      <c r="DM119" s="75">
        <f t="shared" si="24"/>
        <v>0</v>
      </c>
      <c r="DN119" s="75">
        <f t="shared" si="24"/>
        <v>0</v>
      </c>
      <c r="DO119" s="75">
        <f t="shared" si="24"/>
        <v>0</v>
      </c>
      <c r="DP119" s="75">
        <f t="shared" si="24"/>
        <v>0</v>
      </c>
      <c r="DQ119" s="75">
        <f t="shared" si="24"/>
        <v>0</v>
      </c>
      <c r="DR119" s="75">
        <f t="shared" si="24"/>
        <v>0</v>
      </c>
      <c r="DS119" s="75">
        <f t="shared" si="24"/>
        <v>232</v>
      </c>
      <c r="DT119" s="75">
        <f t="shared" si="24"/>
        <v>498572.80000000005</v>
      </c>
      <c r="DU119" s="75">
        <f t="shared" si="24"/>
        <v>222</v>
      </c>
      <c r="DV119" s="75">
        <f t="shared" si="24"/>
        <v>488090</v>
      </c>
      <c r="DW119" s="75">
        <f t="shared" si="24"/>
        <v>200</v>
      </c>
      <c r="DX119" s="75">
        <f t="shared" si="24"/>
        <v>415605.30000000005</v>
      </c>
      <c r="DY119" s="75">
        <f t="shared" si="24"/>
        <v>0</v>
      </c>
      <c r="DZ119" s="75">
        <f t="shared" si="24"/>
        <v>0</v>
      </c>
      <c r="EA119" s="75">
        <f t="shared" ref="EA119:EX119" si="25">EA18</f>
        <v>243</v>
      </c>
      <c r="EB119" s="75">
        <f t="shared" si="25"/>
        <v>318427.94</v>
      </c>
      <c r="EC119" s="75">
        <f t="shared" si="25"/>
        <v>234</v>
      </c>
      <c r="ED119" s="75">
        <f t="shared" si="25"/>
        <v>316007.53999999998</v>
      </c>
      <c r="EE119" s="75">
        <f t="shared" si="25"/>
        <v>115</v>
      </c>
      <c r="EF119" s="75">
        <f t="shared" si="25"/>
        <v>169574.05</v>
      </c>
      <c r="EG119" s="75">
        <f t="shared" si="25"/>
        <v>0</v>
      </c>
      <c r="EH119" s="75">
        <f t="shared" si="25"/>
        <v>0</v>
      </c>
      <c r="EI119" s="75">
        <f t="shared" si="25"/>
        <v>0</v>
      </c>
      <c r="EJ119" s="75">
        <f t="shared" si="25"/>
        <v>0</v>
      </c>
      <c r="EK119" s="75">
        <f t="shared" si="25"/>
        <v>0</v>
      </c>
      <c r="EL119" s="75">
        <f t="shared" si="25"/>
        <v>0</v>
      </c>
      <c r="EM119" s="75">
        <f t="shared" si="25"/>
        <v>0</v>
      </c>
      <c r="EN119" s="75">
        <f t="shared" si="25"/>
        <v>0</v>
      </c>
      <c r="EO119" s="75">
        <f t="shared" si="25"/>
        <v>0</v>
      </c>
      <c r="EP119" s="75">
        <f t="shared" si="25"/>
        <v>0</v>
      </c>
      <c r="EQ119" s="75">
        <f t="shared" si="25"/>
        <v>0</v>
      </c>
      <c r="ER119" s="75">
        <f t="shared" si="25"/>
        <v>0</v>
      </c>
      <c r="ES119" s="75">
        <f t="shared" si="25"/>
        <v>0</v>
      </c>
      <c r="ET119" s="75">
        <f t="shared" si="25"/>
        <v>0</v>
      </c>
      <c r="EU119" s="75">
        <f t="shared" si="25"/>
        <v>0</v>
      </c>
      <c r="EV119" s="75">
        <f t="shared" si="25"/>
        <v>0</v>
      </c>
      <c r="EW119" s="75">
        <f t="shared" si="25"/>
        <v>0</v>
      </c>
      <c r="EX119" s="75">
        <f t="shared" si="25"/>
        <v>0</v>
      </c>
    </row>
    <row r="120" spans="1:154" ht="18" x14ac:dyDescent="0.25">
      <c r="B120" s="74" t="s">
        <v>91</v>
      </c>
      <c r="C120" s="66">
        <f t="shared" ref="C120:BN120" si="26">C9</f>
        <v>3035</v>
      </c>
      <c r="D120" s="66">
        <f t="shared" si="26"/>
        <v>43798705.090000011</v>
      </c>
      <c r="E120" s="66">
        <f t="shared" si="26"/>
        <v>2917</v>
      </c>
      <c r="F120" s="66">
        <f t="shared" si="26"/>
        <v>39448456.950000003</v>
      </c>
      <c r="G120" s="66">
        <f t="shared" si="26"/>
        <v>346</v>
      </c>
      <c r="H120" s="66">
        <f t="shared" si="26"/>
        <v>2223970.2000000002</v>
      </c>
      <c r="I120" s="66">
        <f t="shared" si="26"/>
        <v>0</v>
      </c>
      <c r="J120" s="66">
        <f t="shared" si="26"/>
        <v>0</v>
      </c>
      <c r="K120" s="66">
        <f t="shared" si="26"/>
        <v>442</v>
      </c>
      <c r="L120" s="66">
        <f t="shared" si="26"/>
        <v>22341788.620000001</v>
      </c>
      <c r="M120" s="66">
        <f t="shared" si="26"/>
        <v>414</v>
      </c>
      <c r="N120" s="66">
        <f t="shared" si="26"/>
        <v>21895126.119999997</v>
      </c>
      <c r="O120" s="66">
        <f t="shared" si="26"/>
        <v>79</v>
      </c>
      <c r="P120" s="66">
        <f t="shared" si="26"/>
        <v>1057250.8600000001</v>
      </c>
      <c r="Q120" s="66">
        <f t="shared" si="26"/>
        <v>0</v>
      </c>
      <c r="R120" s="66">
        <f t="shared" si="26"/>
        <v>0</v>
      </c>
      <c r="S120" s="66">
        <f t="shared" si="26"/>
        <v>1811</v>
      </c>
      <c r="T120" s="66">
        <f t="shared" si="26"/>
        <v>11482822.100000001</v>
      </c>
      <c r="U120" s="66">
        <f t="shared" si="26"/>
        <v>1770</v>
      </c>
      <c r="V120" s="66">
        <f t="shared" si="26"/>
        <v>11226101.300000001</v>
      </c>
      <c r="W120" s="66">
        <f t="shared" si="26"/>
        <v>127</v>
      </c>
      <c r="X120" s="66">
        <f t="shared" si="26"/>
        <v>561563.71</v>
      </c>
      <c r="Y120" s="66">
        <f t="shared" si="26"/>
        <v>0</v>
      </c>
      <c r="Z120" s="66">
        <f t="shared" si="26"/>
        <v>0</v>
      </c>
      <c r="AA120" s="66">
        <f t="shared" si="26"/>
        <v>373</v>
      </c>
      <c r="AB120" s="66">
        <f t="shared" si="26"/>
        <v>3910303.34</v>
      </c>
      <c r="AC120" s="66">
        <f t="shared" si="26"/>
        <v>357</v>
      </c>
      <c r="AD120" s="66">
        <f t="shared" si="26"/>
        <v>2354592.44</v>
      </c>
      <c r="AE120" s="66">
        <f t="shared" si="26"/>
        <v>69</v>
      </c>
      <c r="AF120" s="66">
        <f t="shared" si="26"/>
        <v>380952.31</v>
      </c>
      <c r="AG120" s="66">
        <f t="shared" si="26"/>
        <v>0</v>
      </c>
      <c r="AH120" s="66">
        <f t="shared" si="26"/>
        <v>0</v>
      </c>
      <c r="AI120" s="66">
        <f t="shared" si="26"/>
        <v>170</v>
      </c>
      <c r="AJ120" s="66">
        <f t="shared" si="26"/>
        <v>329671.83999999997</v>
      </c>
      <c r="AK120" s="66">
        <f t="shared" si="26"/>
        <v>163</v>
      </c>
      <c r="AL120" s="66">
        <f t="shared" si="26"/>
        <v>313110.05</v>
      </c>
      <c r="AM120" s="66">
        <f t="shared" si="26"/>
        <v>26</v>
      </c>
      <c r="AN120" s="66">
        <f t="shared" si="26"/>
        <v>52923.74</v>
      </c>
      <c r="AO120" s="66">
        <f t="shared" si="26"/>
        <v>0</v>
      </c>
      <c r="AP120" s="66">
        <f t="shared" si="26"/>
        <v>0</v>
      </c>
      <c r="AQ120" s="66">
        <f t="shared" si="26"/>
        <v>1</v>
      </c>
      <c r="AR120" s="66">
        <f t="shared" si="26"/>
        <v>14734.53</v>
      </c>
      <c r="AS120" s="66">
        <f t="shared" si="26"/>
        <v>0</v>
      </c>
      <c r="AT120" s="66">
        <f t="shared" si="26"/>
        <v>0</v>
      </c>
      <c r="AU120" s="66">
        <f t="shared" si="26"/>
        <v>0</v>
      </c>
      <c r="AV120" s="66">
        <f t="shared" si="26"/>
        <v>0</v>
      </c>
      <c r="AW120" s="66">
        <f t="shared" si="26"/>
        <v>0</v>
      </c>
      <c r="AX120" s="66">
        <f t="shared" si="26"/>
        <v>0</v>
      </c>
      <c r="AY120" s="66">
        <f t="shared" si="26"/>
        <v>4</v>
      </c>
      <c r="AZ120" s="66">
        <f t="shared" si="26"/>
        <v>33194.31</v>
      </c>
      <c r="BA120" s="66">
        <f t="shared" si="26"/>
        <v>4</v>
      </c>
      <c r="BB120" s="66">
        <f t="shared" si="26"/>
        <v>33194.31</v>
      </c>
      <c r="BC120" s="66">
        <f t="shared" si="26"/>
        <v>1</v>
      </c>
      <c r="BD120" s="66">
        <f t="shared" si="26"/>
        <v>1500</v>
      </c>
      <c r="BE120" s="66">
        <f t="shared" si="26"/>
        <v>0</v>
      </c>
      <c r="BF120" s="66">
        <f t="shared" si="26"/>
        <v>0</v>
      </c>
      <c r="BG120" s="66">
        <f t="shared" si="26"/>
        <v>145</v>
      </c>
      <c r="BH120" s="66">
        <f t="shared" si="26"/>
        <v>4893364.03</v>
      </c>
      <c r="BI120" s="66">
        <f t="shared" si="26"/>
        <v>124</v>
      </c>
      <c r="BJ120" s="66">
        <f t="shared" si="26"/>
        <v>3225280.81</v>
      </c>
      <c r="BK120" s="66">
        <f t="shared" si="26"/>
        <v>18</v>
      </c>
      <c r="BL120" s="66">
        <f t="shared" si="26"/>
        <v>94663.88</v>
      </c>
      <c r="BM120" s="66">
        <f t="shared" si="26"/>
        <v>0</v>
      </c>
      <c r="BN120" s="66">
        <f t="shared" si="26"/>
        <v>0</v>
      </c>
      <c r="BO120" s="66">
        <f t="shared" ref="BO120:DZ120" si="27">BO9</f>
        <v>6</v>
      </c>
      <c r="BP120" s="66">
        <f t="shared" si="27"/>
        <v>280250</v>
      </c>
      <c r="BQ120" s="66">
        <f t="shared" si="27"/>
        <v>5</v>
      </c>
      <c r="BR120" s="66">
        <f t="shared" si="27"/>
        <v>100250</v>
      </c>
      <c r="BS120" s="66">
        <f t="shared" si="27"/>
        <v>0</v>
      </c>
      <c r="BT120" s="66">
        <f t="shared" si="27"/>
        <v>0</v>
      </c>
      <c r="BU120" s="66">
        <f t="shared" si="27"/>
        <v>0</v>
      </c>
      <c r="BV120" s="66">
        <f t="shared" si="27"/>
        <v>0</v>
      </c>
      <c r="BW120" s="66">
        <f t="shared" si="27"/>
        <v>6</v>
      </c>
      <c r="BX120" s="66">
        <f t="shared" si="27"/>
        <v>45337.07</v>
      </c>
      <c r="BY120" s="66">
        <f t="shared" si="27"/>
        <v>6</v>
      </c>
      <c r="BZ120" s="66">
        <f t="shared" si="27"/>
        <v>45337.07</v>
      </c>
      <c r="CA120" s="66">
        <f t="shared" si="27"/>
        <v>2</v>
      </c>
      <c r="CB120" s="66">
        <f t="shared" si="27"/>
        <v>366.7</v>
      </c>
      <c r="CC120" s="66">
        <f t="shared" si="27"/>
        <v>0</v>
      </c>
      <c r="CD120" s="66">
        <f t="shared" si="27"/>
        <v>0</v>
      </c>
      <c r="CE120" s="66">
        <f t="shared" si="27"/>
        <v>1</v>
      </c>
      <c r="CF120" s="66">
        <f t="shared" si="27"/>
        <v>7433.25</v>
      </c>
      <c r="CG120" s="66">
        <f t="shared" si="27"/>
        <v>1</v>
      </c>
      <c r="CH120" s="66">
        <f t="shared" si="27"/>
        <v>7433.25</v>
      </c>
      <c r="CI120" s="66">
        <f t="shared" si="27"/>
        <v>0</v>
      </c>
      <c r="CJ120" s="66">
        <f t="shared" si="27"/>
        <v>0</v>
      </c>
      <c r="CK120" s="66">
        <f t="shared" si="27"/>
        <v>0</v>
      </c>
      <c r="CL120" s="66">
        <f t="shared" si="27"/>
        <v>0</v>
      </c>
      <c r="CM120" s="66">
        <f t="shared" si="27"/>
        <v>0</v>
      </c>
      <c r="CN120" s="66">
        <f t="shared" si="27"/>
        <v>0</v>
      </c>
      <c r="CO120" s="66">
        <f t="shared" si="27"/>
        <v>0</v>
      </c>
      <c r="CP120" s="66">
        <f t="shared" si="27"/>
        <v>0</v>
      </c>
      <c r="CQ120" s="66">
        <f t="shared" si="27"/>
        <v>0</v>
      </c>
      <c r="CR120" s="66">
        <f t="shared" si="27"/>
        <v>0</v>
      </c>
      <c r="CS120" s="66">
        <f t="shared" si="27"/>
        <v>0</v>
      </c>
      <c r="CT120" s="66">
        <f t="shared" si="27"/>
        <v>0</v>
      </c>
      <c r="CU120" s="66">
        <f t="shared" si="27"/>
        <v>0</v>
      </c>
      <c r="CV120" s="66">
        <f t="shared" si="27"/>
        <v>0</v>
      </c>
      <c r="CW120" s="66">
        <f t="shared" si="27"/>
        <v>0</v>
      </c>
      <c r="CX120" s="66">
        <f t="shared" si="27"/>
        <v>0</v>
      </c>
      <c r="CY120" s="66">
        <f t="shared" si="27"/>
        <v>0</v>
      </c>
      <c r="CZ120" s="66">
        <f t="shared" si="27"/>
        <v>0</v>
      </c>
      <c r="DA120" s="66">
        <f t="shared" si="27"/>
        <v>0</v>
      </c>
      <c r="DB120" s="66">
        <f t="shared" si="27"/>
        <v>0</v>
      </c>
      <c r="DC120" s="66">
        <f t="shared" si="27"/>
        <v>1</v>
      </c>
      <c r="DD120" s="66">
        <f t="shared" si="27"/>
        <v>175774.5</v>
      </c>
      <c r="DE120" s="66">
        <f t="shared" si="27"/>
        <v>0</v>
      </c>
      <c r="DF120" s="66">
        <f t="shared" si="27"/>
        <v>0</v>
      </c>
      <c r="DG120" s="66">
        <f t="shared" si="27"/>
        <v>0</v>
      </c>
      <c r="DH120" s="66">
        <f t="shared" si="27"/>
        <v>0</v>
      </c>
      <c r="DI120" s="66">
        <f t="shared" si="27"/>
        <v>0</v>
      </c>
      <c r="DJ120" s="66">
        <f t="shared" si="27"/>
        <v>0</v>
      </c>
      <c r="DK120" s="66">
        <f t="shared" si="27"/>
        <v>0</v>
      </c>
      <c r="DL120" s="66">
        <f t="shared" si="27"/>
        <v>0</v>
      </c>
      <c r="DM120" s="66">
        <f t="shared" si="27"/>
        <v>0</v>
      </c>
      <c r="DN120" s="66">
        <f t="shared" si="27"/>
        <v>0</v>
      </c>
      <c r="DO120" s="66">
        <f t="shared" si="27"/>
        <v>0</v>
      </c>
      <c r="DP120" s="66">
        <f t="shared" si="27"/>
        <v>0</v>
      </c>
      <c r="DQ120" s="66">
        <f t="shared" si="27"/>
        <v>0</v>
      </c>
      <c r="DR120" s="66">
        <f t="shared" si="27"/>
        <v>0</v>
      </c>
      <c r="DS120" s="66">
        <f t="shared" si="27"/>
        <v>13</v>
      </c>
      <c r="DT120" s="66">
        <f t="shared" si="27"/>
        <v>57485.599999999999</v>
      </c>
      <c r="DU120" s="66">
        <f t="shared" si="27"/>
        <v>11</v>
      </c>
      <c r="DV120" s="66">
        <f t="shared" si="27"/>
        <v>21485.599999999999</v>
      </c>
      <c r="DW120" s="66">
        <f t="shared" si="27"/>
        <v>3</v>
      </c>
      <c r="DX120" s="66">
        <f t="shared" si="27"/>
        <v>9491</v>
      </c>
      <c r="DY120" s="66">
        <f t="shared" si="27"/>
        <v>0</v>
      </c>
      <c r="DZ120" s="66">
        <f t="shared" si="27"/>
        <v>0</v>
      </c>
      <c r="EA120" s="66">
        <f t="shared" ref="EA120:EX120" si="28">EA9</f>
        <v>62</v>
      </c>
      <c r="EB120" s="66">
        <f t="shared" si="28"/>
        <v>226545.9</v>
      </c>
      <c r="EC120" s="66">
        <f t="shared" si="28"/>
        <v>62</v>
      </c>
      <c r="ED120" s="66">
        <f t="shared" si="28"/>
        <v>226546</v>
      </c>
      <c r="EE120" s="66">
        <f t="shared" si="28"/>
        <v>21</v>
      </c>
      <c r="EF120" s="66">
        <f t="shared" si="28"/>
        <v>65258</v>
      </c>
      <c r="EG120" s="66">
        <f t="shared" si="28"/>
        <v>0</v>
      </c>
      <c r="EH120" s="66">
        <f t="shared" si="28"/>
        <v>0</v>
      </c>
      <c r="EI120" s="66">
        <f t="shared" si="28"/>
        <v>0</v>
      </c>
      <c r="EJ120" s="66">
        <f t="shared" si="28"/>
        <v>0</v>
      </c>
      <c r="EK120" s="66">
        <f t="shared" si="28"/>
        <v>0</v>
      </c>
      <c r="EL120" s="66">
        <f t="shared" si="28"/>
        <v>0</v>
      </c>
      <c r="EM120" s="66">
        <f t="shared" si="28"/>
        <v>0</v>
      </c>
      <c r="EN120" s="66">
        <f t="shared" si="28"/>
        <v>0</v>
      </c>
      <c r="EO120" s="66">
        <f t="shared" si="28"/>
        <v>0</v>
      </c>
      <c r="EP120" s="66">
        <f t="shared" si="28"/>
        <v>0</v>
      </c>
      <c r="EQ120" s="66">
        <f t="shared" si="28"/>
        <v>0</v>
      </c>
      <c r="ER120" s="66">
        <f t="shared" si="28"/>
        <v>0</v>
      </c>
      <c r="ES120" s="66">
        <f t="shared" si="28"/>
        <v>0</v>
      </c>
      <c r="ET120" s="66">
        <f t="shared" si="28"/>
        <v>0</v>
      </c>
      <c r="EU120" s="66">
        <f t="shared" si="28"/>
        <v>0</v>
      </c>
      <c r="EV120" s="66">
        <f t="shared" si="28"/>
        <v>0</v>
      </c>
      <c r="EW120" s="66">
        <f t="shared" si="28"/>
        <v>0</v>
      </c>
      <c r="EX120" s="66">
        <f t="shared" si="28"/>
        <v>0</v>
      </c>
    </row>
    <row r="121" spans="1:154" ht="18" x14ac:dyDescent="0.25">
      <c r="B121" s="74" t="s">
        <v>44</v>
      </c>
      <c r="C121" s="66">
        <f t="shared" ref="C121:BN121" si="29">C29+C30+C31+C32+C33+C34+C35</f>
        <v>596</v>
      </c>
      <c r="D121" s="66">
        <f t="shared" si="29"/>
        <v>994879.25</v>
      </c>
      <c r="E121" s="76">
        <f t="shared" si="29"/>
        <v>562</v>
      </c>
      <c r="F121" s="66">
        <f t="shared" si="29"/>
        <v>959532.95</v>
      </c>
      <c r="G121" s="66">
        <f t="shared" si="29"/>
        <v>255</v>
      </c>
      <c r="H121" s="66">
        <f t="shared" si="29"/>
        <v>386878.85</v>
      </c>
      <c r="I121" s="66">
        <f t="shared" si="29"/>
        <v>29</v>
      </c>
      <c r="J121" s="66">
        <f t="shared" si="29"/>
        <v>59580</v>
      </c>
      <c r="K121" s="66">
        <f t="shared" si="29"/>
        <v>122</v>
      </c>
      <c r="L121" s="66">
        <f t="shared" si="29"/>
        <v>369853.49</v>
      </c>
      <c r="M121" s="66">
        <f t="shared" si="29"/>
        <v>115</v>
      </c>
      <c r="N121" s="66">
        <f t="shared" si="29"/>
        <v>365533.42</v>
      </c>
      <c r="O121" s="66">
        <f t="shared" si="29"/>
        <v>58</v>
      </c>
      <c r="P121" s="66">
        <f t="shared" si="29"/>
        <v>159252.41999999998</v>
      </c>
      <c r="Q121" s="66">
        <f t="shared" si="29"/>
        <v>8</v>
      </c>
      <c r="R121" s="66">
        <f t="shared" si="29"/>
        <v>25300</v>
      </c>
      <c r="S121" s="66">
        <f t="shared" si="29"/>
        <v>23</v>
      </c>
      <c r="T121" s="66">
        <f t="shared" si="29"/>
        <v>41819.160000000003</v>
      </c>
      <c r="U121" s="66">
        <f t="shared" si="29"/>
        <v>22</v>
      </c>
      <c r="V121" s="66">
        <f t="shared" si="29"/>
        <v>41734.160000000003</v>
      </c>
      <c r="W121" s="66">
        <f t="shared" si="29"/>
        <v>2</v>
      </c>
      <c r="X121" s="66">
        <f t="shared" si="29"/>
        <v>100</v>
      </c>
      <c r="Y121" s="66">
        <f t="shared" si="29"/>
        <v>5</v>
      </c>
      <c r="Z121" s="66">
        <f t="shared" si="29"/>
        <v>9480</v>
      </c>
      <c r="AA121" s="66">
        <f t="shared" si="29"/>
        <v>378</v>
      </c>
      <c r="AB121" s="66">
        <f t="shared" si="29"/>
        <v>451136.89</v>
      </c>
      <c r="AC121" s="66">
        <f t="shared" si="29"/>
        <v>361</v>
      </c>
      <c r="AD121" s="66">
        <f t="shared" si="29"/>
        <v>436710.46</v>
      </c>
      <c r="AE121" s="66">
        <f>AE29+AE30+AE31+AE32+AE33+AE34+AE35</f>
        <v>165</v>
      </c>
      <c r="AF121" s="66">
        <f>AF29+AF30+AF31+AF32+AF33+AF34+AF35</f>
        <v>176621.43</v>
      </c>
      <c r="AG121" s="66">
        <f>AG29+AG30+AG31+AG32+AG33+AG34+AG35</f>
        <v>16</v>
      </c>
      <c r="AH121" s="66">
        <f>AH29+AH30+AH31+AH32+AH33+AH34+AH35</f>
        <v>24800</v>
      </c>
      <c r="AI121" s="66">
        <f t="shared" si="29"/>
        <v>3</v>
      </c>
      <c r="AJ121" s="66">
        <f t="shared" si="29"/>
        <v>6514.8</v>
      </c>
      <c r="AK121" s="66">
        <f t="shared" si="29"/>
        <v>2</v>
      </c>
      <c r="AL121" s="66">
        <f t="shared" si="29"/>
        <v>5350</v>
      </c>
      <c r="AM121" s="66">
        <f t="shared" si="29"/>
        <v>1</v>
      </c>
      <c r="AN121" s="66">
        <f t="shared" si="29"/>
        <v>1000</v>
      </c>
      <c r="AO121" s="66">
        <f t="shared" si="29"/>
        <v>0</v>
      </c>
      <c r="AP121" s="66">
        <f t="shared" si="29"/>
        <v>0</v>
      </c>
      <c r="AQ121" s="66">
        <f t="shared" si="29"/>
        <v>3</v>
      </c>
      <c r="AR121" s="66">
        <f t="shared" si="29"/>
        <v>16370</v>
      </c>
      <c r="AS121" s="66">
        <f t="shared" si="29"/>
        <v>2</v>
      </c>
      <c r="AT121" s="66">
        <f t="shared" si="29"/>
        <v>6370</v>
      </c>
      <c r="AU121" s="66">
        <f t="shared" si="29"/>
        <v>1</v>
      </c>
      <c r="AV121" s="66">
        <f t="shared" si="29"/>
        <v>4170</v>
      </c>
      <c r="AW121" s="66">
        <f t="shared" si="29"/>
        <v>0</v>
      </c>
      <c r="AX121" s="66">
        <f t="shared" si="29"/>
        <v>0</v>
      </c>
      <c r="AY121" s="66">
        <f t="shared" si="29"/>
        <v>3</v>
      </c>
      <c r="AZ121" s="66">
        <f t="shared" si="29"/>
        <v>33925</v>
      </c>
      <c r="BA121" s="66">
        <f t="shared" si="29"/>
        <v>3</v>
      </c>
      <c r="BB121" s="66">
        <f t="shared" si="29"/>
        <v>33925</v>
      </c>
      <c r="BC121" s="66">
        <f t="shared" si="29"/>
        <v>1</v>
      </c>
      <c r="BD121" s="66">
        <f t="shared" si="29"/>
        <v>30625</v>
      </c>
      <c r="BE121" s="66">
        <f t="shared" si="29"/>
        <v>0</v>
      </c>
      <c r="BF121" s="66">
        <f t="shared" si="29"/>
        <v>0</v>
      </c>
      <c r="BG121" s="66">
        <f t="shared" si="29"/>
        <v>9</v>
      </c>
      <c r="BH121" s="66">
        <f t="shared" si="29"/>
        <v>20780</v>
      </c>
      <c r="BI121" s="66">
        <f t="shared" si="29"/>
        <v>9</v>
      </c>
      <c r="BJ121" s="66">
        <f t="shared" si="29"/>
        <v>19980</v>
      </c>
      <c r="BK121" s="66">
        <f t="shared" si="29"/>
        <v>5</v>
      </c>
      <c r="BL121" s="66">
        <f t="shared" si="29"/>
        <v>3400</v>
      </c>
      <c r="BM121" s="66">
        <f t="shared" si="29"/>
        <v>0</v>
      </c>
      <c r="BN121" s="66">
        <f t="shared" si="29"/>
        <v>0</v>
      </c>
      <c r="BO121" s="66">
        <f t="shared" ref="BO121:DZ121" si="30">BO29+BO30+BO31+BO32+BO33+BO34+BO35</f>
        <v>7</v>
      </c>
      <c r="BP121" s="66">
        <f t="shared" si="30"/>
        <v>10475</v>
      </c>
      <c r="BQ121" s="66">
        <f t="shared" si="30"/>
        <v>6</v>
      </c>
      <c r="BR121" s="66">
        <f t="shared" si="30"/>
        <v>10075</v>
      </c>
      <c r="BS121" s="66">
        <f t="shared" si="30"/>
        <v>3</v>
      </c>
      <c r="BT121" s="66">
        <f t="shared" si="30"/>
        <v>2700</v>
      </c>
      <c r="BU121" s="66">
        <f t="shared" si="30"/>
        <v>0</v>
      </c>
      <c r="BV121" s="66">
        <f t="shared" si="30"/>
        <v>0</v>
      </c>
      <c r="BW121" s="66">
        <f t="shared" si="30"/>
        <v>0</v>
      </c>
      <c r="BX121" s="66">
        <f t="shared" si="30"/>
        <v>0</v>
      </c>
      <c r="BY121" s="66">
        <f t="shared" si="30"/>
        <v>0</v>
      </c>
      <c r="BZ121" s="66">
        <f t="shared" si="30"/>
        <v>0</v>
      </c>
      <c r="CA121" s="66">
        <f t="shared" si="30"/>
        <v>0</v>
      </c>
      <c r="CB121" s="66">
        <f t="shared" si="30"/>
        <v>0</v>
      </c>
      <c r="CC121" s="66">
        <f t="shared" si="30"/>
        <v>0</v>
      </c>
      <c r="CD121" s="66">
        <f t="shared" si="30"/>
        <v>0</v>
      </c>
      <c r="CE121" s="66">
        <f t="shared" si="30"/>
        <v>0</v>
      </c>
      <c r="CF121" s="66">
        <f t="shared" si="30"/>
        <v>0</v>
      </c>
      <c r="CG121" s="66">
        <f t="shared" si="30"/>
        <v>0</v>
      </c>
      <c r="CH121" s="66">
        <f t="shared" si="30"/>
        <v>0</v>
      </c>
      <c r="CI121" s="66">
        <f t="shared" si="30"/>
        <v>0</v>
      </c>
      <c r="CJ121" s="66">
        <f t="shared" si="30"/>
        <v>0</v>
      </c>
      <c r="CK121" s="66">
        <f t="shared" si="30"/>
        <v>0</v>
      </c>
      <c r="CL121" s="66">
        <f t="shared" si="30"/>
        <v>0</v>
      </c>
      <c r="CM121" s="66">
        <f t="shared" si="30"/>
        <v>0</v>
      </c>
      <c r="CN121" s="66">
        <f t="shared" si="30"/>
        <v>0</v>
      </c>
      <c r="CO121" s="66">
        <f t="shared" si="30"/>
        <v>0</v>
      </c>
      <c r="CP121" s="66">
        <f t="shared" si="30"/>
        <v>0</v>
      </c>
      <c r="CQ121" s="66">
        <f t="shared" si="30"/>
        <v>0</v>
      </c>
      <c r="CR121" s="66">
        <f t="shared" si="30"/>
        <v>0</v>
      </c>
      <c r="CS121" s="66">
        <f t="shared" si="30"/>
        <v>0</v>
      </c>
      <c r="CT121" s="66">
        <f t="shared" si="30"/>
        <v>0</v>
      </c>
      <c r="CU121" s="66">
        <f t="shared" si="30"/>
        <v>0</v>
      </c>
      <c r="CV121" s="66">
        <f t="shared" si="30"/>
        <v>0</v>
      </c>
      <c r="CW121" s="66">
        <f t="shared" si="30"/>
        <v>0</v>
      </c>
      <c r="CX121" s="66">
        <f t="shared" si="30"/>
        <v>0</v>
      </c>
      <c r="CY121" s="66">
        <f t="shared" si="30"/>
        <v>0</v>
      </c>
      <c r="CZ121" s="66">
        <f t="shared" si="30"/>
        <v>0</v>
      </c>
      <c r="DA121" s="66">
        <f t="shared" si="30"/>
        <v>0</v>
      </c>
      <c r="DB121" s="66">
        <f t="shared" si="30"/>
        <v>0</v>
      </c>
      <c r="DC121" s="66">
        <f t="shared" si="30"/>
        <v>0</v>
      </c>
      <c r="DD121" s="66">
        <f t="shared" si="30"/>
        <v>0</v>
      </c>
      <c r="DE121" s="66">
        <f t="shared" si="30"/>
        <v>0</v>
      </c>
      <c r="DF121" s="66">
        <f t="shared" si="30"/>
        <v>0</v>
      </c>
      <c r="DG121" s="66">
        <f t="shared" si="30"/>
        <v>0</v>
      </c>
      <c r="DH121" s="66">
        <f t="shared" si="30"/>
        <v>0</v>
      </c>
      <c r="DI121" s="66">
        <f t="shared" si="30"/>
        <v>0</v>
      </c>
      <c r="DJ121" s="66">
        <f t="shared" si="30"/>
        <v>0</v>
      </c>
      <c r="DK121" s="66">
        <f t="shared" si="30"/>
        <v>0</v>
      </c>
      <c r="DL121" s="66">
        <f t="shared" si="30"/>
        <v>0</v>
      </c>
      <c r="DM121" s="66">
        <f t="shared" si="30"/>
        <v>0</v>
      </c>
      <c r="DN121" s="66">
        <f t="shared" si="30"/>
        <v>0</v>
      </c>
      <c r="DO121" s="66">
        <f t="shared" si="30"/>
        <v>0</v>
      </c>
      <c r="DP121" s="66">
        <f t="shared" si="30"/>
        <v>0</v>
      </c>
      <c r="DQ121" s="66">
        <f t="shared" si="30"/>
        <v>0</v>
      </c>
      <c r="DR121" s="66">
        <f t="shared" si="30"/>
        <v>0</v>
      </c>
      <c r="DS121" s="66">
        <f t="shared" si="30"/>
        <v>21</v>
      </c>
      <c r="DT121" s="66">
        <f t="shared" si="30"/>
        <v>13266</v>
      </c>
      <c r="DU121" s="66">
        <f t="shared" si="30"/>
        <v>16</v>
      </c>
      <c r="DV121" s="66">
        <f t="shared" si="30"/>
        <v>10466</v>
      </c>
      <c r="DW121" s="66">
        <f t="shared" si="30"/>
        <v>14</v>
      </c>
      <c r="DX121" s="66">
        <f t="shared" si="30"/>
        <v>5780</v>
      </c>
      <c r="DY121" s="66">
        <f t="shared" si="30"/>
        <v>0</v>
      </c>
      <c r="DZ121" s="66">
        <f t="shared" si="30"/>
        <v>0</v>
      </c>
      <c r="EA121" s="66">
        <f t="shared" ref="EA121:ET121" si="31">EA29+EA30+EA31+EA32+EA33+EA34+EA35</f>
        <v>27</v>
      </c>
      <c r="EB121" s="66">
        <f t="shared" si="31"/>
        <v>30738.91</v>
      </c>
      <c r="EC121" s="66">
        <f t="shared" si="31"/>
        <v>26</v>
      </c>
      <c r="ED121" s="66">
        <f t="shared" si="31"/>
        <v>29388.91</v>
      </c>
      <c r="EE121" s="66">
        <f>EE29+EE30+EE31+EE32+EE33+EE34+EE35</f>
        <v>5</v>
      </c>
      <c r="EF121" s="66">
        <f>EF29+EF30+EF31+EF32+EF33+EF34+EF35</f>
        <v>3230</v>
      </c>
      <c r="EG121" s="66">
        <f>EG29+EG30+EG31+EG32+EG33+EG34+EG35</f>
        <v>0</v>
      </c>
      <c r="EH121" s="66">
        <f>EH29+EH30+EH31+EH32+EH33+EH34+EH35</f>
        <v>0</v>
      </c>
      <c r="EI121" s="66">
        <f t="shared" si="31"/>
        <v>0</v>
      </c>
      <c r="EJ121" s="66">
        <f t="shared" si="31"/>
        <v>0</v>
      </c>
      <c r="EK121" s="66">
        <f t="shared" si="31"/>
        <v>0</v>
      </c>
      <c r="EL121" s="66">
        <f t="shared" si="31"/>
        <v>0</v>
      </c>
      <c r="EM121" s="66">
        <f>EM29+EM30+EM31+EM32+EM33+EM34+EM35</f>
        <v>0</v>
      </c>
      <c r="EN121" s="66">
        <f>EN29+EN30+EN31+EN32+EN33+EN34+EN35</f>
        <v>0</v>
      </c>
      <c r="EO121" s="66">
        <f>EO29+EO30+EO31+EO32+EO33+EO34+EO35</f>
        <v>0</v>
      </c>
      <c r="EP121" s="66">
        <f>EP29+EP30+EP31+EP32+EP33+EP34+EP35</f>
        <v>0</v>
      </c>
      <c r="EQ121" s="66">
        <f t="shared" si="31"/>
        <v>0</v>
      </c>
      <c r="ER121" s="66">
        <f t="shared" si="31"/>
        <v>0</v>
      </c>
      <c r="ES121" s="66">
        <f t="shared" si="31"/>
        <v>0</v>
      </c>
      <c r="ET121" s="66">
        <f t="shared" si="31"/>
        <v>0</v>
      </c>
      <c r="EU121" s="66">
        <f>EU29+EU30+EU31+EU32+EU33+EU34+EU35</f>
        <v>0</v>
      </c>
      <c r="EV121" s="66">
        <f>EV29+EV30+EV31+EV32+EV33+EV34+EV35</f>
        <v>0</v>
      </c>
      <c r="EW121" s="66">
        <f>EW29+EW30+EW31+EW32+EW33+EW34+EW35</f>
        <v>0</v>
      </c>
      <c r="EX121" s="66">
        <f>EX29+EX30+EX31+EX32+EX33+EX34+EX35</f>
        <v>0</v>
      </c>
    </row>
    <row r="122" spans="1:154" ht="18" x14ac:dyDescent="0.25">
      <c r="B122" s="74" t="s">
        <v>92</v>
      </c>
      <c r="C122" s="66">
        <f>C28</f>
        <v>771</v>
      </c>
      <c r="D122" s="66">
        <f t="shared" ref="D122:EA122" si="32">D28</f>
        <v>3502061.4299999997</v>
      </c>
      <c r="E122" s="66">
        <f t="shared" si="32"/>
        <v>752</v>
      </c>
      <c r="F122" s="66">
        <f t="shared" si="32"/>
        <v>3441427.4799999995</v>
      </c>
      <c r="G122" s="66">
        <f t="shared" si="32"/>
        <v>0</v>
      </c>
      <c r="H122" s="66">
        <f t="shared" si="32"/>
        <v>0</v>
      </c>
      <c r="I122" s="66">
        <f t="shared" si="32"/>
        <v>0</v>
      </c>
      <c r="J122" s="66">
        <f t="shared" si="32"/>
        <v>0</v>
      </c>
      <c r="K122" s="66">
        <f t="shared" si="32"/>
        <v>52</v>
      </c>
      <c r="L122" s="66">
        <f t="shared" si="32"/>
        <v>385596.14</v>
      </c>
      <c r="M122" s="66">
        <f t="shared" si="32"/>
        <v>48</v>
      </c>
      <c r="N122" s="66">
        <f t="shared" si="32"/>
        <v>385349.64</v>
      </c>
      <c r="O122" s="66">
        <f>O28</f>
        <v>0</v>
      </c>
      <c r="P122" s="66">
        <f>P28</f>
        <v>0</v>
      </c>
      <c r="Q122" s="66">
        <f>Q28</f>
        <v>0</v>
      </c>
      <c r="R122" s="66">
        <f>R28</f>
        <v>0</v>
      </c>
      <c r="S122" s="66">
        <f t="shared" si="32"/>
        <v>468</v>
      </c>
      <c r="T122" s="66">
        <f t="shared" si="32"/>
        <v>2203776.31</v>
      </c>
      <c r="U122" s="66">
        <f t="shared" si="32"/>
        <v>458</v>
      </c>
      <c r="V122" s="66">
        <f t="shared" si="32"/>
        <v>2164737.36</v>
      </c>
      <c r="W122" s="66">
        <f>W28</f>
        <v>0</v>
      </c>
      <c r="X122" s="66">
        <f>X28</f>
        <v>0</v>
      </c>
      <c r="Y122" s="66">
        <f>Y28</f>
        <v>0</v>
      </c>
      <c r="Z122" s="66">
        <f>Z28</f>
        <v>0</v>
      </c>
      <c r="AA122" s="66">
        <f t="shared" si="32"/>
        <v>151</v>
      </c>
      <c r="AB122" s="66">
        <f t="shared" si="32"/>
        <v>377159.27</v>
      </c>
      <c r="AC122" s="66">
        <f t="shared" si="32"/>
        <v>148</v>
      </c>
      <c r="AD122" s="66">
        <f t="shared" si="32"/>
        <v>369446.77</v>
      </c>
      <c r="AE122" s="66">
        <f>AE28</f>
        <v>0</v>
      </c>
      <c r="AF122" s="66">
        <f>AF28</f>
        <v>0</v>
      </c>
      <c r="AG122" s="66">
        <f>AG28</f>
        <v>0</v>
      </c>
      <c r="AH122" s="66">
        <f>AH28</f>
        <v>0</v>
      </c>
      <c r="AI122" s="66">
        <f t="shared" si="32"/>
        <v>22</v>
      </c>
      <c r="AJ122" s="66">
        <f t="shared" si="32"/>
        <v>98725.21</v>
      </c>
      <c r="AK122" s="66">
        <f t="shared" si="32"/>
        <v>22</v>
      </c>
      <c r="AL122" s="66">
        <f t="shared" si="32"/>
        <v>98725.21</v>
      </c>
      <c r="AM122" s="66">
        <f>AM28</f>
        <v>0</v>
      </c>
      <c r="AN122" s="66">
        <f>AN28</f>
        <v>0</v>
      </c>
      <c r="AO122" s="66">
        <f>AO28</f>
        <v>0</v>
      </c>
      <c r="AP122" s="66">
        <f>AP28</f>
        <v>0</v>
      </c>
      <c r="AQ122" s="66">
        <f t="shared" si="32"/>
        <v>0</v>
      </c>
      <c r="AR122" s="66">
        <f t="shared" si="32"/>
        <v>0</v>
      </c>
      <c r="AS122" s="66">
        <f t="shared" si="32"/>
        <v>0</v>
      </c>
      <c r="AT122" s="66">
        <f t="shared" si="32"/>
        <v>0</v>
      </c>
      <c r="AU122" s="66">
        <f>AU28</f>
        <v>0</v>
      </c>
      <c r="AV122" s="66">
        <f>AV28</f>
        <v>0</v>
      </c>
      <c r="AW122" s="66">
        <f>AW28</f>
        <v>0</v>
      </c>
      <c r="AX122" s="66">
        <f>AX28</f>
        <v>0</v>
      </c>
      <c r="AY122" s="66">
        <f t="shared" si="32"/>
        <v>7</v>
      </c>
      <c r="AZ122" s="66">
        <f t="shared" si="32"/>
        <v>6450</v>
      </c>
      <c r="BA122" s="66">
        <f t="shared" si="32"/>
        <v>7</v>
      </c>
      <c r="BB122" s="66">
        <f t="shared" si="32"/>
        <v>6450</v>
      </c>
      <c r="BC122" s="66">
        <f>BC28</f>
        <v>0</v>
      </c>
      <c r="BD122" s="66">
        <f>BD28</f>
        <v>0</v>
      </c>
      <c r="BE122" s="66">
        <f>BE28</f>
        <v>0</v>
      </c>
      <c r="BF122" s="66">
        <f>BF28</f>
        <v>0</v>
      </c>
      <c r="BG122" s="66">
        <f t="shared" si="32"/>
        <v>18</v>
      </c>
      <c r="BH122" s="66">
        <f t="shared" si="32"/>
        <v>118999.3</v>
      </c>
      <c r="BI122" s="66">
        <f t="shared" si="32"/>
        <v>18</v>
      </c>
      <c r="BJ122" s="66">
        <f t="shared" si="32"/>
        <v>118999.3</v>
      </c>
      <c r="BK122" s="66">
        <f>BK28</f>
        <v>0</v>
      </c>
      <c r="BL122" s="66">
        <f>BL28</f>
        <v>0</v>
      </c>
      <c r="BM122" s="66">
        <f>BM28</f>
        <v>0</v>
      </c>
      <c r="BN122" s="66">
        <f>BN28</f>
        <v>0</v>
      </c>
      <c r="BO122" s="66">
        <f t="shared" si="32"/>
        <v>3</v>
      </c>
      <c r="BP122" s="66">
        <f t="shared" si="32"/>
        <v>200988.79999999999</v>
      </c>
      <c r="BQ122" s="66">
        <f t="shared" si="32"/>
        <v>2</v>
      </c>
      <c r="BR122" s="66">
        <f t="shared" si="32"/>
        <v>194988.79999999999</v>
      </c>
      <c r="BS122" s="66">
        <f>BS28</f>
        <v>0</v>
      </c>
      <c r="BT122" s="66">
        <f>BT28</f>
        <v>0</v>
      </c>
      <c r="BU122" s="66">
        <f>BU28</f>
        <v>0</v>
      </c>
      <c r="BV122" s="66">
        <f>BV28</f>
        <v>0</v>
      </c>
      <c r="BW122" s="66">
        <f t="shared" si="32"/>
        <v>1</v>
      </c>
      <c r="BX122" s="66">
        <f t="shared" si="32"/>
        <v>22600</v>
      </c>
      <c r="BY122" s="66">
        <f t="shared" si="32"/>
        <v>1</v>
      </c>
      <c r="BZ122" s="66">
        <f t="shared" si="32"/>
        <v>22600</v>
      </c>
      <c r="CA122" s="66">
        <f>CA28</f>
        <v>0</v>
      </c>
      <c r="CB122" s="66">
        <f>CB28</f>
        <v>0</v>
      </c>
      <c r="CC122" s="66">
        <f>CC28</f>
        <v>0</v>
      </c>
      <c r="CD122" s="66">
        <f>CD28</f>
        <v>0</v>
      </c>
      <c r="CE122" s="66">
        <f t="shared" si="32"/>
        <v>0</v>
      </c>
      <c r="CF122" s="66">
        <f t="shared" si="32"/>
        <v>0</v>
      </c>
      <c r="CG122" s="66">
        <f t="shared" si="32"/>
        <v>0</v>
      </c>
      <c r="CH122" s="66">
        <f t="shared" si="32"/>
        <v>0</v>
      </c>
      <c r="CI122" s="66">
        <f>CI28</f>
        <v>0</v>
      </c>
      <c r="CJ122" s="66">
        <f>CJ28</f>
        <v>0</v>
      </c>
      <c r="CK122" s="66">
        <f>CK28</f>
        <v>0</v>
      </c>
      <c r="CL122" s="66">
        <f>CL28</f>
        <v>0</v>
      </c>
      <c r="CM122" s="66">
        <f t="shared" si="32"/>
        <v>0</v>
      </c>
      <c r="CN122" s="66">
        <f t="shared" si="32"/>
        <v>0</v>
      </c>
      <c r="CO122" s="66">
        <f t="shared" si="32"/>
        <v>0</v>
      </c>
      <c r="CP122" s="66">
        <f t="shared" si="32"/>
        <v>0</v>
      </c>
      <c r="CQ122" s="66">
        <f>CQ28</f>
        <v>0</v>
      </c>
      <c r="CR122" s="66">
        <f>CR28</f>
        <v>0</v>
      </c>
      <c r="CS122" s="66">
        <f>CS28</f>
        <v>0</v>
      </c>
      <c r="CT122" s="66">
        <f>CT28</f>
        <v>0</v>
      </c>
      <c r="CU122" s="66">
        <f t="shared" si="32"/>
        <v>0</v>
      </c>
      <c r="CV122" s="66">
        <f t="shared" si="32"/>
        <v>0</v>
      </c>
      <c r="CW122" s="66">
        <f t="shared" si="32"/>
        <v>0</v>
      </c>
      <c r="CX122" s="66">
        <f t="shared" si="32"/>
        <v>0</v>
      </c>
      <c r="CY122" s="66">
        <f>CY28</f>
        <v>0</v>
      </c>
      <c r="CZ122" s="66">
        <f>CZ28</f>
        <v>0</v>
      </c>
      <c r="DA122" s="66">
        <f>DA28</f>
        <v>0</v>
      </c>
      <c r="DB122" s="66">
        <f>DB28</f>
        <v>0</v>
      </c>
      <c r="DC122" s="66">
        <f t="shared" si="32"/>
        <v>0</v>
      </c>
      <c r="DD122" s="66">
        <f t="shared" si="32"/>
        <v>0</v>
      </c>
      <c r="DE122" s="66">
        <f t="shared" si="32"/>
        <v>0</v>
      </c>
      <c r="DF122" s="66">
        <f t="shared" si="32"/>
        <v>0</v>
      </c>
      <c r="DG122" s="66">
        <f>DG28</f>
        <v>0</v>
      </c>
      <c r="DH122" s="66">
        <f>DH28</f>
        <v>0</v>
      </c>
      <c r="DI122" s="66">
        <f>DI28</f>
        <v>0</v>
      </c>
      <c r="DJ122" s="66">
        <f>DJ28</f>
        <v>0</v>
      </c>
      <c r="DK122" s="66">
        <f t="shared" si="32"/>
        <v>0</v>
      </c>
      <c r="DL122" s="66">
        <f t="shared" si="32"/>
        <v>0</v>
      </c>
      <c r="DM122" s="66">
        <f t="shared" si="32"/>
        <v>0</v>
      </c>
      <c r="DN122" s="66">
        <f t="shared" si="32"/>
        <v>0</v>
      </c>
      <c r="DO122" s="66">
        <f>DO28</f>
        <v>0</v>
      </c>
      <c r="DP122" s="66">
        <f>DP28</f>
        <v>0</v>
      </c>
      <c r="DQ122" s="66">
        <f>DQ28</f>
        <v>0</v>
      </c>
      <c r="DR122" s="66">
        <f>DR28</f>
        <v>0</v>
      </c>
      <c r="DS122" s="66">
        <f t="shared" si="32"/>
        <v>46</v>
      </c>
      <c r="DT122" s="66">
        <f t="shared" si="32"/>
        <v>84738.4</v>
      </c>
      <c r="DU122" s="66">
        <f t="shared" si="32"/>
        <v>45</v>
      </c>
      <c r="DV122" s="66">
        <f t="shared" si="32"/>
        <v>77102.399999999994</v>
      </c>
      <c r="DW122" s="66">
        <f>DW28</f>
        <v>0</v>
      </c>
      <c r="DX122" s="66">
        <f>DX28</f>
        <v>0</v>
      </c>
      <c r="DY122" s="66">
        <f>DY28</f>
        <v>0</v>
      </c>
      <c r="DZ122" s="66">
        <f>DZ28</f>
        <v>0</v>
      </c>
      <c r="EA122" s="66">
        <f t="shared" si="32"/>
        <v>3</v>
      </c>
      <c r="EB122" s="66">
        <f t="shared" ref="EB122:ET122" si="33">EB28</f>
        <v>3028</v>
      </c>
      <c r="EC122" s="66">
        <f t="shared" si="33"/>
        <v>3</v>
      </c>
      <c r="ED122" s="66">
        <f t="shared" si="33"/>
        <v>3028</v>
      </c>
      <c r="EE122" s="66">
        <f>EE28</f>
        <v>0</v>
      </c>
      <c r="EF122" s="66">
        <f>EF28</f>
        <v>0</v>
      </c>
      <c r="EG122" s="66">
        <f>EG28</f>
        <v>0</v>
      </c>
      <c r="EH122" s="66">
        <f>EH28</f>
        <v>0</v>
      </c>
      <c r="EI122" s="66">
        <f t="shared" si="33"/>
        <v>0</v>
      </c>
      <c r="EJ122" s="66">
        <f t="shared" si="33"/>
        <v>0</v>
      </c>
      <c r="EK122" s="66">
        <f t="shared" si="33"/>
        <v>0</v>
      </c>
      <c r="EL122" s="66">
        <f t="shared" si="33"/>
        <v>0</v>
      </c>
      <c r="EM122" s="66">
        <f>EM28</f>
        <v>0</v>
      </c>
      <c r="EN122" s="66">
        <f>EN28</f>
        <v>0</v>
      </c>
      <c r="EO122" s="66">
        <f>EO28</f>
        <v>0</v>
      </c>
      <c r="EP122" s="66">
        <f>EP28</f>
        <v>0</v>
      </c>
      <c r="EQ122" s="66">
        <f t="shared" si="33"/>
        <v>0</v>
      </c>
      <c r="ER122" s="66">
        <f t="shared" si="33"/>
        <v>0</v>
      </c>
      <c r="ES122" s="66">
        <f t="shared" si="33"/>
        <v>0</v>
      </c>
      <c r="ET122" s="66">
        <f t="shared" si="33"/>
        <v>0</v>
      </c>
      <c r="EU122" s="66">
        <f>EU28</f>
        <v>0</v>
      </c>
      <c r="EV122" s="66">
        <f>EV28</f>
        <v>0</v>
      </c>
      <c r="EW122" s="66">
        <f>EW28</f>
        <v>0</v>
      </c>
      <c r="EX122" s="66">
        <f>EX28</f>
        <v>0</v>
      </c>
    </row>
    <row r="123" spans="1:154" ht="18" x14ac:dyDescent="0.25">
      <c r="B123" s="74" t="s">
        <v>93</v>
      </c>
      <c r="C123" s="66">
        <f>C58</f>
        <v>682</v>
      </c>
      <c r="D123" s="66">
        <f t="shared" ref="D123:EA123" si="34">D58</f>
        <v>1392747.37</v>
      </c>
      <c r="E123" s="66">
        <f t="shared" si="34"/>
        <v>669</v>
      </c>
      <c r="F123" s="66">
        <f t="shared" si="34"/>
        <v>1385064.33</v>
      </c>
      <c r="G123" s="66">
        <f t="shared" si="34"/>
        <v>419</v>
      </c>
      <c r="H123" s="66">
        <f t="shared" si="34"/>
        <v>881925.20799999998</v>
      </c>
      <c r="I123" s="66">
        <f t="shared" si="34"/>
        <v>101</v>
      </c>
      <c r="J123" s="66">
        <f t="shared" si="34"/>
        <v>86294.83</v>
      </c>
      <c r="K123" s="66">
        <f t="shared" si="34"/>
        <v>157</v>
      </c>
      <c r="L123" s="66">
        <f t="shared" si="34"/>
        <v>380138.51</v>
      </c>
      <c r="M123" s="66">
        <f t="shared" si="34"/>
        <v>156</v>
      </c>
      <c r="N123" s="66">
        <f t="shared" si="34"/>
        <v>378986.53</v>
      </c>
      <c r="O123" s="66">
        <f>O58</f>
        <v>101</v>
      </c>
      <c r="P123" s="66">
        <f>P58</f>
        <v>208696.94</v>
      </c>
      <c r="Q123" s="66">
        <f>Q58</f>
        <v>26</v>
      </c>
      <c r="R123" s="66">
        <f>R58</f>
        <v>35435.230000000003</v>
      </c>
      <c r="S123" s="66">
        <f t="shared" si="34"/>
        <v>180</v>
      </c>
      <c r="T123" s="66">
        <f t="shared" si="34"/>
        <v>433380.74</v>
      </c>
      <c r="U123" s="66">
        <f t="shared" si="34"/>
        <v>177</v>
      </c>
      <c r="V123" s="66">
        <f t="shared" si="34"/>
        <v>429793.07999999996</v>
      </c>
      <c r="W123" s="66">
        <f>W58</f>
        <v>87</v>
      </c>
      <c r="X123" s="66">
        <f>X58</f>
        <v>197029.07799999998</v>
      </c>
      <c r="Y123" s="66">
        <f>Y58</f>
        <v>21</v>
      </c>
      <c r="Z123" s="66">
        <f>Z58</f>
        <v>10321.1</v>
      </c>
      <c r="AA123" s="66">
        <f t="shared" si="34"/>
        <v>251</v>
      </c>
      <c r="AB123" s="66">
        <f t="shared" si="34"/>
        <v>283154.49</v>
      </c>
      <c r="AC123" s="66">
        <f t="shared" si="34"/>
        <v>247</v>
      </c>
      <c r="AD123" s="66">
        <f t="shared" si="34"/>
        <v>281737.49</v>
      </c>
      <c r="AE123" s="66">
        <f>AE58</f>
        <v>161</v>
      </c>
      <c r="AF123" s="66">
        <f>AF58</f>
        <v>274097.99</v>
      </c>
      <c r="AG123" s="66">
        <f>AG58</f>
        <v>48</v>
      </c>
      <c r="AH123" s="66">
        <f>AH58</f>
        <v>29918.5</v>
      </c>
      <c r="AI123" s="66">
        <f t="shared" si="34"/>
        <v>4</v>
      </c>
      <c r="AJ123" s="66">
        <f t="shared" si="34"/>
        <v>8647.4500000000007</v>
      </c>
      <c r="AK123" s="66">
        <f t="shared" si="34"/>
        <v>4</v>
      </c>
      <c r="AL123" s="66">
        <f t="shared" si="34"/>
        <v>8647.4500000000007</v>
      </c>
      <c r="AM123" s="66">
        <f>AM58</f>
        <v>1</v>
      </c>
      <c r="AN123" s="66">
        <f>AN58</f>
        <v>600</v>
      </c>
      <c r="AO123" s="66">
        <f>AO58</f>
        <v>0</v>
      </c>
      <c r="AP123" s="66">
        <f>AP58</f>
        <v>0</v>
      </c>
      <c r="AQ123" s="66">
        <f t="shared" si="34"/>
        <v>4</v>
      </c>
      <c r="AR123" s="66">
        <f t="shared" si="34"/>
        <v>14026.4</v>
      </c>
      <c r="AS123" s="66">
        <f t="shared" si="34"/>
        <v>3</v>
      </c>
      <c r="AT123" s="66">
        <f t="shared" si="34"/>
        <v>14000</v>
      </c>
      <c r="AU123" s="66">
        <f>AU58</f>
        <v>3</v>
      </c>
      <c r="AV123" s="66">
        <f>AV58</f>
        <v>3826.4</v>
      </c>
      <c r="AW123" s="66">
        <f>AW58</f>
        <v>0</v>
      </c>
      <c r="AX123" s="66">
        <f>AX58</f>
        <v>0</v>
      </c>
      <c r="AY123" s="66">
        <f t="shared" si="34"/>
        <v>17</v>
      </c>
      <c r="AZ123" s="66">
        <f t="shared" si="34"/>
        <v>50700</v>
      </c>
      <c r="BA123" s="66">
        <f t="shared" si="34"/>
        <v>17</v>
      </c>
      <c r="BB123" s="66">
        <f t="shared" si="34"/>
        <v>50700</v>
      </c>
      <c r="BC123" s="66">
        <f>BC58</f>
        <v>15</v>
      </c>
      <c r="BD123" s="66">
        <f>BD58</f>
        <v>42400</v>
      </c>
      <c r="BE123" s="66">
        <f>BE58</f>
        <v>0</v>
      </c>
      <c r="BF123" s="66">
        <f>BF58</f>
        <v>0</v>
      </c>
      <c r="BG123" s="66">
        <f t="shared" si="34"/>
        <v>32</v>
      </c>
      <c r="BH123" s="66">
        <f t="shared" si="34"/>
        <v>92605</v>
      </c>
      <c r="BI123" s="66">
        <f t="shared" si="34"/>
        <v>32</v>
      </c>
      <c r="BJ123" s="66">
        <f t="shared" si="34"/>
        <v>92605</v>
      </c>
      <c r="BK123" s="66">
        <f>BK58</f>
        <v>20</v>
      </c>
      <c r="BL123" s="66">
        <f>BL58</f>
        <v>59230</v>
      </c>
      <c r="BM123" s="66">
        <f>BM58</f>
        <v>4</v>
      </c>
      <c r="BN123" s="66">
        <f>BN58</f>
        <v>10500</v>
      </c>
      <c r="BO123" s="66">
        <f t="shared" si="34"/>
        <v>10</v>
      </c>
      <c r="BP123" s="66">
        <f t="shared" si="34"/>
        <v>28354</v>
      </c>
      <c r="BQ123" s="66">
        <f t="shared" si="34"/>
        <v>9</v>
      </c>
      <c r="BR123" s="66">
        <f t="shared" si="34"/>
        <v>26854</v>
      </c>
      <c r="BS123" s="66">
        <f>BS58</f>
        <v>6</v>
      </c>
      <c r="BT123" s="66">
        <f>BT58</f>
        <v>7374</v>
      </c>
      <c r="BU123" s="66">
        <f>BU58</f>
        <v>0</v>
      </c>
      <c r="BV123" s="66">
        <f>BV58</f>
        <v>0</v>
      </c>
      <c r="BW123" s="66">
        <f t="shared" si="34"/>
        <v>0</v>
      </c>
      <c r="BX123" s="66">
        <f t="shared" si="34"/>
        <v>0</v>
      </c>
      <c r="BY123" s="66">
        <f t="shared" si="34"/>
        <v>0</v>
      </c>
      <c r="BZ123" s="66">
        <f t="shared" si="34"/>
        <v>0</v>
      </c>
      <c r="CA123" s="66">
        <f>CA58</f>
        <v>0</v>
      </c>
      <c r="CB123" s="66">
        <f>CB58</f>
        <v>0</v>
      </c>
      <c r="CC123" s="66">
        <f>CC58</f>
        <v>0</v>
      </c>
      <c r="CD123" s="66">
        <f>CD58</f>
        <v>0</v>
      </c>
      <c r="CE123" s="66">
        <f t="shared" si="34"/>
        <v>0</v>
      </c>
      <c r="CF123" s="66">
        <f t="shared" si="34"/>
        <v>0</v>
      </c>
      <c r="CG123" s="66">
        <f t="shared" si="34"/>
        <v>0</v>
      </c>
      <c r="CH123" s="66">
        <f t="shared" si="34"/>
        <v>0</v>
      </c>
      <c r="CI123" s="66">
        <f>CI58</f>
        <v>0</v>
      </c>
      <c r="CJ123" s="66">
        <f>CJ58</f>
        <v>0</v>
      </c>
      <c r="CK123" s="66">
        <f>CK58</f>
        <v>0</v>
      </c>
      <c r="CL123" s="66">
        <f>CL58</f>
        <v>0</v>
      </c>
      <c r="CM123" s="66">
        <f t="shared" si="34"/>
        <v>2</v>
      </c>
      <c r="CN123" s="66">
        <f t="shared" si="34"/>
        <v>25520</v>
      </c>
      <c r="CO123" s="66">
        <f t="shared" si="34"/>
        <v>2</v>
      </c>
      <c r="CP123" s="66">
        <f t="shared" si="34"/>
        <v>25520</v>
      </c>
      <c r="CQ123" s="66">
        <f>CQ58</f>
        <v>2</v>
      </c>
      <c r="CR123" s="66">
        <f>CR58</f>
        <v>25520</v>
      </c>
      <c r="CS123" s="66">
        <f>CS58</f>
        <v>0</v>
      </c>
      <c r="CT123" s="66">
        <f>CT58</f>
        <v>0</v>
      </c>
      <c r="CU123" s="66">
        <f t="shared" si="34"/>
        <v>0</v>
      </c>
      <c r="CV123" s="66">
        <f t="shared" si="34"/>
        <v>0</v>
      </c>
      <c r="CW123" s="66">
        <f t="shared" si="34"/>
        <v>0</v>
      </c>
      <c r="CX123" s="66">
        <f t="shared" si="34"/>
        <v>0</v>
      </c>
      <c r="CY123" s="66">
        <f>CY58</f>
        <v>0</v>
      </c>
      <c r="CZ123" s="66">
        <f>CZ58</f>
        <v>0</v>
      </c>
      <c r="DA123" s="66">
        <f>DA58</f>
        <v>0</v>
      </c>
      <c r="DB123" s="66">
        <f>DB58</f>
        <v>0</v>
      </c>
      <c r="DC123" s="66">
        <f t="shared" si="34"/>
        <v>2</v>
      </c>
      <c r="DD123" s="66">
        <f t="shared" si="34"/>
        <v>15450.779999999999</v>
      </c>
      <c r="DE123" s="66">
        <f t="shared" si="34"/>
        <v>2</v>
      </c>
      <c r="DF123" s="66">
        <f t="shared" si="34"/>
        <v>15450.779999999999</v>
      </c>
      <c r="DG123" s="66">
        <f>DG58</f>
        <v>2</v>
      </c>
      <c r="DH123" s="66">
        <f>DH58</f>
        <v>10450.799999999999</v>
      </c>
      <c r="DI123" s="66">
        <f>DI58</f>
        <v>0</v>
      </c>
      <c r="DJ123" s="66">
        <f>DJ58</f>
        <v>0</v>
      </c>
      <c r="DK123" s="66">
        <f t="shared" si="34"/>
        <v>0</v>
      </c>
      <c r="DL123" s="66">
        <f t="shared" si="34"/>
        <v>0</v>
      </c>
      <c r="DM123" s="66">
        <f t="shared" si="34"/>
        <v>0</v>
      </c>
      <c r="DN123" s="66">
        <f t="shared" si="34"/>
        <v>0</v>
      </c>
      <c r="DO123" s="66">
        <f>DO58</f>
        <v>0</v>
      </c>
      <c r="DP123" s="66">
        <f>DP58</f>
        <v>0</v>
      </c>
      <c r="DQ123" s="66">
        <f>DQ58</f>
        <v>0</v>
      </c>
      <c r="DR123" s="66">
        <f>DR58</f>
        <v>0</v>
      </c>
      <c r="DS123" s="66">
        <f t="shared" si="34"/>
        <v>13</v>
      </c>
      <c r="DT123" s="66">
        <f t="shared" si="34"/>
        <v>45160</v>
      </c>
      <c r="DU123" s="66">
        <f t="shared" si="34"/>
        <v>10</v>
      </c>
      <c r="DV123" s="66">
        <f t="shared" si="34"/>
        <v>45160</v>
      </c>
      <c r="DW123" s="66">
        <f>DW58</f>
        <v>13</v>
      </c>
      <c r="DX123" s="66">
        <f>DX58</f>
        <v>36210</v>
      </c>
      <c r="DY123" s="66">
        <f>DY58</f>
        <v>0</v>
      </c>
      <c r="DZ123" s="66">
        <f>DZ58</f>
        <v>0</v>
      </c>
      <c r="EA123" s="66">
        <f t="shared" si="34"/>
        <v>9</v>
      </c>
      <c r="EB123" s="66">
        <f t="shared" ref="EB123:ET123" si="35">EB58</f>
        <v>10610</v>
      </c>
      <c r="EC123" s="66">
        <f t="shared" si="35"/>
        <v>9</v>
      </c>
      <c r="ED123" s="66">
        <f t="shared" si="35"/>
        <v>10610</v>
      </c>
      <c r="EE123" s="66">
        <f>EE58</f>
        <v>7</v>
      </c>
      <c r="EF123" s="66">
        <f>EF58</f>
        <v>11490</v>
      </c>
      <c r="EG123" s="66">
        <f>EG58</f>
        <v>2</v>
      </c>
      <c r="EH123" s="66">
        <f>EH58</f>
        <v>120</v>
      </c>
      <c r="EI123" s="66">
        <f t="shared" si="35"/>
        <v>1</v>
      </c>
      <c r="EJ123" s="66">
        <f t="shared" si="35"/>
        <v>5000</v>
      </c>
      <c r="EK123" s="66">
        <f t="shared" si="35"/>
        <v>1</v>
      </c>
      <c r="EL123" s="66">
        <f t="shared" si="35"/>
        <v>5000</v>
      </c>
      <c r="EM123" s="66">
        <f>EM58</f>
        <v>1</v>
      </c>
      <c r="EN123" s="66">
        <f>EN58</f>
        <v>5000</v>
      </c>
      <c r="EO123" s="66">
        <f>EO58</f>
        <v>0</v>
      </c>
      <c r="EP123" s="66">
        <f>EP58</f>
        <v>0</v>
      </c>
      <c r="EQ123" s="66">
        <f t="shared" si="35"/>
        <v>0</v>
      </c>
      <c r="ER123" s="66">
        <f t="shared" si="35"/>
        <v>0</v>
      </c>
      <c r="ES123" s="66">
        <f t="shared" si="35"/>
        <v>0</v>
      </c>
      <c r="ET123" s="66">
        <f t="shared" si="35"/>
        <v>0</v>
      </c>
      <c r="EU123" s="66">
        <f>EU58</f>
        <v>0</v>
      </c>
      <c r="EV123" s="66">
        <f>EV58</f>
        <v>0</v>
      </c>
      <c r="EW123" s="66">
        <f>EW58</f>
        <v>0</v>
      </c>
      <c r="EX123" s="66">
        <f>EX58</f>
        <v>0</v>
      </c>
    </row>
    <row r="124" spans="1:154" ht="18" x14ac:dyDescent="0.25">
      <c r="B124" s="74" t="s">
        <v>66</v>
      </c>
      <c r="C124" s="66">
        <f>C73</f>
        <v>960</v>
      </c>
      <c r="D124" s="66">
        <f t="shared" ref="D124:EA124" si="36">D73</f>
        <v>2212693.63</v>
      </c>
      <c r="E124" s="66">
        <f t="shared" si="36"/>
        <v>957</v>
      </c>
      <c r="F124" s="66">
        <f t="shared" si="36"/>
        <v>2211657.7799999998</v>
      </c>
      <c r="G124" s="66">
        <f t="shared" si="36"/>
        <v>953</v>
      </c>
      <c r="H124" s="66">
        <f t="shared" si="36"/>
        <v>2167870.6800000002</v>
      </c>
      <c r="I124" s="66">
        <f t="shared" si="36"/>
        <v>4</v>
      </c>
      <c r="J124" s="66">
        <f t="shared" si="36"/>
        <v>42788</v>
      </c>
      <c r="K124" s="66">
        <f t="shared" si="36"/>
        <v>117</v>
      </c>
      <c r="L124" s="66">
        <f t="shared" si="36"/>
        <v>405561.66000000003</v>
      </c>
      <c r="M124" s="66">
        <f t="shared" si="36"/>
        <v>117</v>
      </c>
      <c r="N124" s="66">
        <f t="shared" si="36"/>
        <v>405561.66000000003</v>
      </c>
      <c r="O124" s="66">
        <f>O73</f>
        <v>117</v>
      </c>
      <c r="P124" s="66">
        <f>P73</f>
        <v>405561.66000000003</v>
      </c>
      <c r="Q124" s="66">
        <f>Q73</f>
        <v>0</v>
      </c>
      <c r="R124" s="66">
        <f>R73</f>
        <v>0</v>
      </c>
      <c r="S124" s="66">
        <f t="shared" si="36"/>
        <v>101</v>
      </c>
      <c r="T124" s="66">
        <f t="shared" si="36"/>
        <v>333420.39999999997</v>
      </c>
      <c r="U124" s="66">
        <f t="shared" si="36"/>
        <v>100</v>
      </c>
      <c r="V124" s="66">
        <f t="shared" si="36"/>
        <v>333420.55</v>
      </c>
      <c r="W124" s="66">
        <f>W73</f>
        <v>96</v>
      </c>
      <c r="X124" s="66">
        <f>X73</f>
        <v>289632.40000000002</v>
      </c>
      <c r="Y124" s="66">
        <f>Y73</f>
        <v>4</v>
      </c>
      <c r="Z124" s="66">
        <f>Z73</f>
        <v>42788</v>
      </c>
      <c r="AA124" s="66">
        <f t="shared" si="36"/>
        <v>286</v>
      </c>
      <c r="AB124" s="66">
        <f t="shared" si="36"/>
        <v>426063.76</v>
      </c>
      <c r="AC124" s="66">
        <f t="shared" si="36"/>
        <v>286</v>
      </c>
      <c r="AD124" s="66">
        <f t="shared" si="36"/>
        <v>426063.76</v>
      </c>
      <c r="AE124" s="66">
        <f>AE73</f>
        <v>286</v>
      </c>
      <c r="AF124" s="66">
        <f>AF73</f>
        <v>426063.81</v>
      </c>
      <c r="AG124" s="66">
        <f>AG73</f>
        <v>0</v>
      </c>
      <c r="AH124" s="66">
        <f>AH73</f>
        <v>0</v>
      </c>
      <c r="AI124" s="66">
        <f t="shared" si="36"/>
        <v>108</v>
      </c>
      <c r="AJ124" s="66">
        <f t="shared" si="36"/>
        <v>182045.98</v>
      </c>
      <c r="AK124" s="66">
        <f t="shared" si="36"/>
        <v>108</v>
      </c>
      <c r="AL124" s="66">
        <f t="shared" si="36"/>
        <v>182045.98</v>
      </c>
      <c r="AM124" s="66">
        <f>AM73</f>
        <v>108</v>
      </c>
      <c r="AN124" s="66">
        <f>AN73</f>
        <v>182045.98</v>
      </c>
      <c r="AO124" s="66">
        <f>AO73</f>
        <v>0</v>
      </c>
      <c r="AP124" s="66">
        <f>AP73</f>
        <v>0</v>
      </c>
      <c r="AQ124" s="66">
        <f t="shared" si="36"/>
        <v>4</v>
      </c>
      <c r="AR124" s="66">
        <f t="shared" si="36"/>
        <v>5000</v>
      </c>
      <c r="AS124" s="66">
        <f t="shared" si="36"/>
        <v>4</v>
      </c>
      <c r="AT124" s="66">
        <f t="shared" si="36"/>
        <v>5000</v>
      </c>
      <c r="AU124" s="66">
        <f>AU73</f>
        <v>4</v>
      </c>
      <c r="AV124" s="66">
        <f>AV73</f>
        <v>5000</v>
      </c>
      <c r="AW124" s="66">
        <f>AW73</f>
        <v>0</v>
      </c>
      <c r="AX124" s="66">
        <f>AX73</f>
        <v>0</v>
      </c>
      <c r="AY124" s="66">
        <f t="shared" si="36"/>
        <v>1</v>
      </c>
      <c r="AZ124" s="66">
        <f t="shared" si="36"/>
        <v>700</v>
      </c>
      <c r="BA124" s="66">
        <f t="shared" si="36"/>
        <v>1</v>
      </c>
      <c r="BB124" s="66">
        <f t="shared" si="36"/>
        <v>700</v>
      </c>
      <c r="BC124" s="66">
        <f>BC73</f>
        <v>1</v>
      </c>
      <c r="BD124" s="66">
        <f>BD73</f>
        <v>700</v>
      </c>
      <c r="BE124" s="66">
        <f>BE73</f>
        <v>0</v>
      </c>
      <c r="BF124" s="66">
        <f>BF73</f>
        <v>0</v>
      </c>
      <c r="BG124" s="66">
        <f t="shared" si="36"/>
        <v>107</v>
      </c>
      <c r="BH124" s="66">
        <f t="shared" si="36"/>
        <v>552747.75</v>
      </c>
      <c r="BI124" s="66">
        <f t="shared" si="36"/>
        <v>107</v>
      </c>
      <c r="BJ124" s="66">
        <f t="shared" si="36"/>
        <v>552747.75</v>
      </c>
      <c r="BK124" s="66">
        <f>BK73</f>
        <v>107</v>
      </c>
      <c r="BL124" s="66">
        <f>BL73</f>
        <v>552747.75</v>
      </c>
      <c r="BM124" s="66">
        <f>BM73</f>
        <v>0</v>
      </c>
      <c r="BN124" s="66">
        <f>BN73</f>
        <v>0</v>
      </c>
      <c r="BO124" s="66">
        <f t="shared" si="36"/>
        <v>43</v>
      </c>
      <c r="BP124" s="66">
        <f t="shared" si="36"/>
        <v>127250.45</v>
      </c>
      <c r="BQ124" s="66">
        <f t="shared" si="36"/>
        <v>43</v>
      </c>
      <c r="BR124" s="66">
        <f t="shared" si="36"/>
        <v>127249.45</v>
      </c>
      <c r="BS124" s="66">
        <f>BS73</f>
        <v>43</v>
      </c>
      <c r="BT124" s="66">
        <f>BT73</f>
        <v>127250.45</v>
      </c>
      <c r="BU124" s="66">
        <f>BU73</f>
        <v>0</v>
      </c>
      <c r="BV124" s="66">
        <f>BV73</f>
        <v>0</v>
      </c>
      <c r="BW124" s="66">
        <f t="shared" si="36"/>
        <v>1</v>
      </c>
      <c r="BX124" s="66">
        <f t="shared" si="36"/>
        <v>3500</v>
      </c>
      <c r="BY124" s="66">
        <f t="shared" si="36"/>
        <v>1</v>
      </c>
      <c r="BZ124" s="66">
        <f t="shared" si="36"/>
        <v>3500</v>
      </c>
      <c r="CA124" s="66">
        <f>CA73</f>
        <v>1</v>
      </c>
      <c r="CB124" s="66">
        <f>CB73</f>
        <v>3500</v>
      </c>
      <c r="CC124" s="66">
        <f>CC73</f>
        <v>0</v>
      </c>
      <c r="CD124" s="66">
        <f>CD73</f>
        <v>0</v>
      </c>
      <c r="CE124" s="66">
        <f t="shared" si="36"/>
        <v>0</v>
      </c>
      <c r="CF124" s="66">
        <f t="shared" si="36"/>
        <v>0</v>
      </c>
      <c r="CG124" s="66">
        <f t="shared" si="36"/>
        <v>0</v>
      </c>
      <c r="CH124" s="66">
        <f t="shared" si="36"/>
        <v>0</v>
      </c>
      <c r="CI124" s="66">
        <f>CI73</f>
        <v>0</v>
      </c>
      <c r="CJ124" s="66">
        <f>CJ73</f>
        <v>0</v>
      </c>
      <c r="CK124" s="66">
        <f>CK73</f>
        <v>0</v>
      </c>
      <c r="CL124" s="66">
        <f>CL73</f>
        <v>0</v>
      </c>
      <c r="CM124" s="66">
        <f t="shared" si="36"/>
        <v>0</v>
      </c>
      <c r="CN124" s="66">
        <f t="shared" si="36"/>
        <v>0</v>
      </c>
      <c r="CO124" s="66">
        <f t="shared" si="36"/>
        <v>0</v>
      </c>
      <c r="CP124" s="66">
        <f t="shared" si="36"/>
        <v>0</v>
      </c>
      <c r="CQ124" s="66">
        <f>CQ73</f>
        <v>0</v>
      </c>
      <c r="CR124" s="66">
        <f>CR73</f>
        <v>0</v>
      </c>
      <c r="CS124" s="66">
        <f>CS73</f>
        <v>0</v>
      </c>
      <c r="CT124" s="66">
        <f>CT73</f>
        <v>0</v>
      </c>
      <c r="CU124" s="66">
        <f t="shared" si="36"/>
        <v>0</v>
      </c>
      <c r="CV124" s="66">
        <f t="shared" si="36"/>
        <v>0</v>
      </c>
      <c r="CW124" s="66">
        <f t="shared" si="36"/>
        <v>0</v>
      </c>
      <c r="CX124" s="66">
        <f t="shared" si="36"/>
        <v>0</v>
      </c>
      <c r="CY124" s="66">
        <f>CY73</f>
        <v>0</v>
      </c>
      <c r="CZ124" s="66">
        <f>CZ73</f>
        <v>0</v>
      </c>
      <c r="DA124" s="66">
        <f>DA73</f>
        <v>0</v>
      </c>
      <c r="DB124" s="66">
        <f>DB73</f>
        <v>0</v>
      </c>
      <c r="DC124" s="66">
        <f t="shared" si="36"/>
        <v>0</v>
      </c>
      <c r="DD124" s="66">
        <f t="shared" si="36"/>
        <v>0</v>
      </c>
      <c r="DE124" s="66">
        <f t="shared" si="36"/>
        <v>0</v>
      </c>
      <c r="DF124" s="66">
        <f t="shared" si="36"/>
        <v>0</v>
      </c>
      <c r="DG124" s="66">
        <f>DG73</f>
        <v>0</v>
      </c>
      <c r="DH124" s="66">
        <f>DH73</f>
        <v>0</v>
      </c>
      <c r="DI124" s="66">
        <f>DI73</f>
        <v>0</v>
      </c>
      <c r="DJ124" s="66">
        <f>DJ73</f>
        <v>0</v>
      </c>
      <c r="DK124" s="66">
        <f t="shared" si="36"/>
        <v>0</v>
      </c>
      <c r="DL124" s="66">
        <f t="shared" si="36"/>
        <v>0</v>
      </c>
      <c r="DM124" s="66">
        <f t="shared" si="36"/>
        <v>0</v>
      </c>
      <c r="DN124" s="66">
        <f t="shared" si="36"/>
        <v>0</v>
      </c>
      <c r="DO124" s="66">
        <f>DO73</f>
        <v>0</v>
      </c>
      <c r="DP124" s="66">
        <f>DP73</f>
        <v>0</v>
      </c>
      <c r="DQ124" s="66">
        <f>DQ73</f>
        <v>0</v>
      </c>
      <c r="DR124" s="66">
        <f>DR73</f>
        <v>0</v>
      </c>
      <c r="DS124" s="66">
        <f t="shared" si="36"/>
        <v>57</v>
      </c>
      <c r="DT124" s="66">
        <f t="shared" si="36"/>
        <v>75336</v>
      </c>
      <c r="DU124" s="66">
        <f t="shared" si="36"/>
        <v>57</v>
      </c>
      <c r="DV124" s="66">
        <f t="shared" si="36"/>
        <v>75336</v>
      </c>
      <c r="DW124" s="66">
        <f>DW73</f>
        <v>57</v>
      </c>
      <c r="DX124" s="66">
        <f>DX73</f>
        <v>75336</v>
      </c>
      <c r="DY124" s="66">
        <f>DY73</f>
        <v>0</v>
      </c>
      <c r="DZ124" s="66">
        <f>DZ73</f>
        <v>0</v>
      </c>
      <c r="EA124" s="66">
        <f t="shared" si="36"/>
        <v>135</v>
      </c>
      <c r="EB124" s="66">
        <f t="shared" ref="EB124:ET124" si="37">EB73</f>
        <v>101067.63</v>
      </c>
      <c r="EC124" s="66">
        <f t="shared" si="37"/>
        <v>133</v>
      </c>
      <c r="ED124" s="66">
        <f t="shared" si="37"/>
        <v>100032.63</v>
      </c>
      <c r="EE124" s="66">
        <f>EE73</f>
        <v>133</v>
      </c>
      <c r="EF124" s="66">
        <f>EF73</f>
        <v>100032.63</v>
      </c>
      <c r="EG124" s="66">
        <f>EG73</f>
        <v>0</v>
      </c>
      <c r="EH124" s="66">
        <f>EH73</f>
        <v>0</v>
      </c>
      <c r="EI124" s="66">
        <f t="shared" si="37"/>
        <v>0</v>
      </c>
      <c r="EJ124" s="66">
        <f t="shared" si="37"/>
        <v>0</v>
      </c>
      <c r="EK124" s="66">
        <f t="shared" si="37"/>
        <v>0</v>
      </c>
      <c r="EL124" s="66">
        <f t="shared" si="37"/>
        <v>0</v>
      </c>
      <c r="EM124" s="66">
        <f>EM73</f>
        <v>0</v>
      </c>
      <c r="EN124" s="66">
        <f>EN73</f>
        <v>0</v>
      </c>
      <c r="EO124" s="66">
        <f>EO73</f>
        <v>0</v>
      </c>
      <c r="EP124" s="66">
        <f>EP73</f>
        <v>0</v>
      </c>
      <c r="EQ124" s="66">
        <f t="shared" si="37"/>
        <v>0</v>
      </c>
      <c r="ER124" s="66">
        <f t="shared" si="37"/>
        <v>0</v>
      </c>
      <c r="ES124" s="66">
        <f t="shared" si="37"/>
        <v>0</v>
      </c>
      <c r="ET124" s="66">
        <f t="shared" si="37"/>
        <v>0</v>
      </c>
      <c r="EU124" s="66">
        <f>EU73</f>
        <v>0</v>
      </c>
      <c r="EV124" s="66">
        <f>EV73</f>
        <v>0</v>
      </c>
      <c r="EW124" s="66">
        <f>EW73</f>
        <v>0</v>
      </c>
      <c r="EX124" s="66">
        <f>EX73</f>
        <v>0</v>
      </c>
    </row>
    <row r="125" spans="1:154" ht="18" x14ac:dyDescent="0.25">
      <c r="B125" s="74" t="s">
        <v>73</v>
      </c>
      <c r="C125" s="66">
        <f>C87</f>
        <v>308</v>
      </c>
      <c r="D125" s="66">
        <f t="shared" ref="D125:EA125" si="38">D87</f>
        <v>399501.7</v>
      </c>
      <c r="E125" s="66">
        <f t="shared" si="38"/>
        <v>301</v>
      </c>
      <c r="F125" s="66">
        <f t="shared" si="38"/>
        <v>388790.5</v>
      </c>
      <c r="G125" s="66">
        <f t="shared" si="38"/>
        <v>251</v>
      </c>
      <c r="H125" s="66">
        <f t="shared" si="38"/>
        <v>351981.5</v>
      </c>
      <c r="I125" s="66">
        <f t="shared" si="38"/>
        <v>4</v>
      </c>
      <c r="J125" s="66">
        <f t="shared" si="38"/>
        <v>1000</v>
      </c>
      <c r="K125" s="66">
        <f t="shared" si="38"/>
        <v>68</v>
      </c>
      <c r="L125" s="66">
        <f t="shared" si="38"/>
        <v>157862.5</v>
      </c>
      <c r="M125" s="66">
        <f t="shared" si="38"/>
        <v>66</v>
      </c>
      <c r="N125" s="66">
        <f t="shared" si="38"/>
        <v>150162.5</v>
      </c>
      <c r="O125" s="66">
        <f>O87</f>
        <v>60</v>
      </c>
      <c r="P125" s="66">
        <f>P87</f>
        <v>140962.5</v>
      </c>
      <c r="Q125" s="66">
        <f>Q87</f>
        <v>4</v>
      </c>
      <c r="R125" s="66">
        <f>R87</f>
        <v>1000</v>
      </c>
      <c r="S125" s="66">
        <f t="shared" si="38"/>
        <v>21</v>
      </c>
      <c r="T125" s="66">
        <f t="shared" si="38"/>
        <v>41820.550000000003</v>
      </c>
      <c r="U125" s="66">
        <f t="shared" si="38"/>
        <v>21</v>
      </c>
      <c r="V125" s="66">
        <f t="shared" si="38"/>
        <v>41820.550000000003</v>
      </c>
      <c r="W125" s="66">
        <f>W87</f>
        <v>21</v>
      </c>
      <c r="X125" s="66">
        <f>X87</f>
        <v>41820.550000000003</v>
      </c>
      <c r="Y125" s="66">
        <f>Y87</f>
        <v>0</v>
      </c>
      <c r="Z125" s="66">
        <f>Z87</f>
        <v>0</v>
      </c>
      <c r="AA125" s="66">
        <f t="shared" si="38"/>
        <v>138</v>
      </c>
      <c r="AB125" s="66">
        <f t="shared" si="38"/>
        <v>97942.65</v>
      </c>
      <c r="AC125" s="66">
        <f t="shared" si="38"/>
        <v>134</v>
      </c>
      <c r="AD125" s="66">
        <f t="shared" si="38"/>
        <v>95781.45</v>
      </c>
      <c r="AE125" s="66">
        <f>AE87</f>
        <v>102</v>
      </c>
      <c r="AF125" s="66">
        <f>AF87</f>
        <v>77322.45</v>
      </c>
      <c r="AG125" s="66">
        <f>AG87</f>
        <v>0</v>
      </c>
      <c r="AH125" s="66">
        <f>AH87</f>
        <v>0</v>
      </c>
      <c r="AI125" s="66">
        <f t="shared" si="38"/>
        <v>0</v>
      </c>
      <c r="AJ125" s="66">
        <f t="shared" si="38"/>
        <v>0</v>
      </c>
      <c r="AK125" s="66">
        <f t="shared" si="38"/>
        <v>0</v>
      </c>
      <c r="AL125" s="66">
        <f t="shared" si="38"/>
        <v>0</v>
      </c>
      <c r="AM125" s="66">
        <f>AM87</f>
        <v>0</v>
      </c>
      <c r="AN125" s="66">
        <f>AN87</f>
        <v>0</v>
      </c>
      <c r="AO125" s="66">
        <f>AO87</f>
        <v>0</v>
      </c>
      <c r="AP125" s="66">
        <f>AP87</f>
        <v>0</v>
      </c>
      <c r="AQ125" s="66">
        <f t="shared" si="38"/>
        <v>5</v>
      </c>
      <c r="AR125" s="66">
        <f t="shared" si="38"/>
        <v>34800</v>
      </c>
      <c r="AS125" s="66">
        <f t="shared" si="38"/>
        <v>5</v>
      </c>
      <c r="AT125" s="66">
        <f t="shared" si="38"/>
        <v>34800</v>
      </c>
      <c r="AU125" s="66">
        <f>AU87</f>
        <v>5</v>
      </c>
      <c r="AV125" s="66">
        <f>AV87</f>
        <v>34800</v>
      </c>
      <c r="AW125" s="66">
        <f>AW87</f>
        <v>0</v>
      </c>
      <c r="AX125" s="66">
        <f>AX87</f>
        <v>0</v>
      </c>
      <c r="AY125" s="66">
        <f t="shared" si="38"/>
        <v>2</v>
      </c>
      <c r="AZ125" s="66">
        <f t="shared" si="38"/>
        <v>1500</v>
      </c>
      <c r="BA125" s="66">
        <f t="shared" si="38"/>
        <v>2</v>
      </c>
      <c r="BB125" s="66">
        <f t="shared" si="38"/>
        <v>1500</v>
      </c>
      <c r="BC125" s="66">
        <f>BC87</f>
        <v>2</v>
      </c>
      <c r="BD125" s="66">
        <f>BD87</f>
        <v>1500</v>
      </c>
      <c r="BE125" s="66">
        <f>BE87</f>
        <v>0</v>
      </c>
      <c r="BF125" s="66">
        <f>BF87</f>
        <v>0</v>
      </c>
      <c r="BG125" s="66">
        <f t="shared" si="38"/>
        <v>5</v>
      </c>
      <c r="BH125" s="66">
        <f t="shared" si="38"/>
        <v>20700</v>
      </c>
      <c r="BI125" s="66">
        <f t="shared" si="38"/>
        <v>5</v>
      </c>
      <c r="BJ125" s="66">
        <f t="shared" si="38"/>
        <v>20700</v>
      </c>
      <c r="BK125" s="66">
        <f>BK87</f>
        <v>5</v>
      </c>
      <c r="BL125" s="66">
        <f>BL87</f>
        <v>20700</v>
      </c>
      <c r="BM125" s="66">
        <f>BM87</f>
        <v>0</v>
      </c>
      <c r="BN125" s="66">
        <f>BN87</f>
        <v>0</v>
      </c>
      <c r="BO125" s="66">
        <f t="shared" si="38"/>
        <v>1</v>
      </c>
      <c r="BP125" s="66">
        <f t="shared" si="38"/>
        <v>100</v>
      </c>
      <c r="BQ125" s="66">
        <f t="shared" si="38"/>
        <v>1</v>
      </c>
      <c r="BR125" s="66">
        <f t="shared" si="38"/>
        <v>100</v>
      </c>
      <c r="BS125" s="66">
        <f>BS87</f>
        <v>1</v>
      </c>
      <c r="BT125" s="66">
        <f>BT87</f>
        <v>100</v>
      </c>
      <c r="BU125" s="66">
        <f>BU87</f>
        <v>0</v>
      </c>
      <c r="BV125" s="66">
        <f>BV87</f>
        <v>0</v>
      </c>
      <c r="BW125" s="66">
        <f t="shared" si="38"/>
        <v>0</v>
      </c>
      <c r="BX125" s="66">
        <f t="shared" si="38"/>
        <v>0</v>
      </c>
      <c r="BY125" s="66">
        <f t="shared" si="38"/>
        <v>0</v>
      </c>
      <c r="BZ125" s="66">
        <f t="shared" si="38"/>
        <v>0</v>
      </c>
      <c r="CA125" s="66">
        <f>CA87</f>
        <v>0</v>
      </c>
      <c r="CB125" s="66">
        <f>CB87</f>
        <v>0</v>
      </c>
      <c r="CC125" s="66">
        <f>CC87</f>
        <v>0</v>
      </c>
      <c r="CD125" s="66">
        <f>CD87</f>
        <v>0</v>
      </c>
      <c r="CE125" s="66">
        <f t="shared" si="38"/>
        <v>0</v>
      </c>
      <c r="CF125" s="66">
        <f t="shared" si="38"/>
        <v>0</v>
      </c>
      <c r="CG125" s="66">
        <f t="shared" si="38"/>
        <v>0</v>
      </c>
      <c r="CH125" s="66">
        <f t="shared" si="38"/>
        <v>0</v>
      </c>
      <c r="CI125" s="66">
        <f>CI87</f>
        <v>0</v>
      </c>
      <c r="CJ125" s="66">
        <f>CJ87</f>
        <v>0</v>
      </c>
      <c r="CK125" s="66">
        <f>CK87</f>
        <v>0</v>
      </c>
      <c r="CL125" s="66">
        <f>CL87</f>
        <v>0</v>
      </c>
      <c r="CM125" s="66">
        <f t="shared" si="38"/>
        <v>0</v>
      </c>
      <c r="CN125" s="66">
        <f t="shared" si="38"/>
        <v>0</v>
      </c>
      <c r="CO125" s="66">
        <f t="shared" si="38"/>
        <v>0</v>
      </c>
      <c r="CP125" s="66">
        <f t="shared" si="38"/>
        <v>0</v>
      </c>
      <c r="CQ125" s="66">
        <f>CQ87</f>
        <v>0</v>
      </c>
      <c r="CR125" s="66">
        <f>CR87</f>
        <v>0</v>
      </c>
      <c r="CS125" s="66">
        <f>CS87</f>
        <v>0</v>
      </c>
      <c r="CT125" s="66">
        <f>CT87</f>
        <v>0</v>
      </c>
      <c r="CU125" s="66">
        <f t="shared" si="38"/>
        <v>0</v>
      </c>
      <c r="CV125" s="66">
        <f t="shared" si="38"/>
        <v>0</v>
      </c>
      <c r="CW125" s="66">
        <f t="shared" si="38"/>
        <v>0</v>
      </c>
      <c r="CX125" s="66">
        <f t="shared" si="38"/>
        <v>0</v>
      </c>
      <c r="CY125" s="66">
        <f>CY87</f>
        <v>0</v>
      </c>
      <c r="CZ125" s="66">
        <f>CZ87</f>
        <v>0</v>
      </c>
      <c r="DA125" s="66">
        <f>DA87</f>
        <v>0</v>
      </c>
      <c r="DB125" s="66">
        <f>DB87</f>
        <v>0</v>
      </c>
      <c r="DC125" s="66">
        <f t="shared" si="38"/>
        <v>0</v>
      </c>
      <c r="DD125" s="66">
        <f t="shared" si="38"/>
        <v>0</v>
      </c>
      <c r="DE125" s="66">
        <f t="shared" si="38"/>
        <v>0</v>
      </c>
      <c r="DF125" s="66">
        <f t="shared" si="38"/>
        <v>0</v>
      </c>
      <c r="DG125" s="66">
        <f>DG87</f>
        <v>0</v>
      </c>
      <c r="DH125" s="66">
        <f>DH87</f>
        <v>0</v>
      </c>
      <c r="DI125" s="66">
        <f>DI87</f>
        <v>0</v>
      </c>
      <c r="DJ125" s="66">
        <f>DJ87</f>
        <v>0</v>
      </c>
      <c r="DK125" s="66">
        <f t="shared" si="38"/>
        <v>0</v>
      </c>
      <c r="DL125" s="66">
        <f t="shared" si="38"/>
        <v>0</v>
      </c>
      <c r="DM125" s="66">
        <f t="shared" si="38"/>
        <v>0</v>
      </c>
      <c r="DN125" s="66">
        <f t="shared" si="38"/>
        <v>0</v>
      </c>
      <c r="DO125" s="66">
        <f>DO87</f>
        <v>0</v>
      </c>
      <c r="DP125" s="66">
        <f>DP87</f>
        <v>0</v>
      </c>
      <c r="DQ125" s="66">
        <f>DQ87</f>
        <v>0</v>
      </c>
      <c r="DR125" s="66">
        <f>DR87</f>
        <v>0</v>
      </c>
      <c r="DS125" s="66">
        <f t="shared" si="38"/>
        <v>9</v>
      </c>
      <c r="DT125" s="66">
        <f t="shared" si="38"/>
        <v>11200</v>
      </c>
      <c r="DU125" s="66">
        <f t="shared" si="38"/>
        <v>9</v>
      </c>
      <c r="DV125" s="66">
        <f t="shared" si="38"/>
        <v>11200</v>
      </c>
      <c r="DW125" s="66">
        <f>DW87</f>
        <v>8</v>
      </c>
      <c r="DX125" s="66">
        <f>DX87</f>
        <v>9200</v>
      </c>
      <c r="DY125" s="66">
        <f>DY87</f>
        <v>0</v>
      </c>
      <c r="DZ125" s="66">
        <f>DZ87</f>
        <v>0</v>
      </c>
      <c r="EA125" s="66">
        <f t="shared" si="38"/>
        <v>59</v>
      </c>
      <c r="EB125" s="66">
        <f t="shared" ref="EB125:ET125" si="39">EB87</f>
        <v>33576</v>
      </c>
      <c r="EC125" s="66">
        <f t="shared" si="39"/>
        <v>58</v>
      </c>
      <c r="ED125" s="66">
        <f t="shared" si="39"/>
        <v>32726</v>
      </c>
      <c r="EE125" s="66">
        <f>EE87</f>
        <v>47</v>
      </c>
      <c r="EF125" s="66">
        <f>EF87</f>
        <v>25576</v>
      </c>
      <c r="EG125" s="66">
        <f>EG87</f>
        <v>0</v>
      </c>
      <c r="EH125" s="66">
        <f>EH87</f>
        <v>0</v>
      </c>
      <c r="EI125" s="66">
        <f t="shared" si="39"/>
        <v>0</v>
      </c>
      <c r="EJ125" s="66">
        <f t="shared" si="39"/>
        <v>0</v>
      </c>
      <c r="EK125" s="66">
        <f t="shared" si="39"/>
        <v>0</v>
      </c>
      <c r="EL125" s="66">
        <f t="shared" si="39"/>
        <v>0</v>
      </c>
      <c r="EM125" s="66">
        <f>EM87</f>
        <v>0</v>
      </c>
      <c r="EN125" s="66">
        <f>EN87</f>
        <v>0</v>
      </c>
      <c r="EO125" s="66">
        <f>EO87</f>
        <v>0</v>
      </c>
      <c r="EP125" s="66">
        <f>EP87</f>
        <v>0</v>
      </c>
      <c r="EQ125" s="66">
        <f t="shared" si="39"/>
        <v>0</v>
      </c>
      <c r="ER125" s="66">
        <f t="shared" si="39"/>
        <v>0</v>
      </c>
      <c r="ES125" s="66">
        <f t="shared" si="39"/>
        <v>0</v>
      </c>
      <c r="ET125" s="66">
        <f t="shared" si="39"/>
        <v>0</v>
      </c>
      <c r="EU125" s="66">
        <f>EU87</f>
        <v>0</v>
      </c>
      <c r="EV125" s="66">
        <f>EV87</f>
        <v>0</v>
      </c>
      <c r="EW125" s="66">
        <f>EW87</f>
        <v>0</v>
      </c>
      <c r="EX125" s="66">
        <f>EX87</f>
        <v>0</v>
      </c>
    </row>
    <row r="126" spans="1:154" ht="18" x14ac:dyDescent="0.25">
      <c r="B126" s="74" t="s">
        <v>79</v>
      </c>
      <c r="C126" s="66">
        <f>C101</f>
        <v>136</v>
      </c>
      <c r="D126" s="66">
        <f t="shared" ref="D126:EA126" si="40">D101</f>
        <v>140481.76</v>
      </c>
      <c r="E126" s="66">
        <f t="shared" si="40"/>
        <v>124</v>
      </c>
      <c r="F126" s="66">
        <f t="shared" si="40"/>
        <v>135578.76</v>
      </c>
      <c r="G126" s="66">
        <f t="shared" si="40"/>
        <v>109</v>
      </c>
      <c r="H126" s="66">
        <f t="shared" si="40"/>
        <v>125053.75999999999</v>
      </c>
      <c r="I126" s="66">
        <f t="shared" si="40"/>
        <v>6</v>
      </c>
      <c r="J126" s="66">
        <f t="shared" si="40"/>
        <v>4775</v>
      </c>
      <c r="K126" s="66">
        <f t="shared" si="40"/>
        <v>47</v>
      </c>
      <c r="L126" s="66">
        <f t="shared" si="40"/>
        <v>73274.009999999995</v>
      </c>
      <c r="M126" s="66">
        <f t="shared" si="40"/>
        <v>42</v>
      </c>
      <c r="N126" s="66">
        <f t="shared" si="40"/>
        <v>70124.009999999995</v>
      </c>
      <c r="O126" s="66">
        <f>O101</f>
        <v>34</v>
      </c>
      <c r="P126" s="66">
        <f>P101</f>
        <v>65444.009999999995</v>
      </c>
      <c r="Q126" s="66">
        <f>Q101</f>
        <v>0</v>
      </c>
      <c r="R126" s="66">
        <f>R101</f>
        <v>0</v>
      </c>
      <c r="S126" s="66">
        <f t="shared" si="40"/>
        <v>20</v>
      </c>
      <c r="T126" s="66">
        <f t="shared" si="40"/>
        <v>33241.75</v>
      </c>
      <c r="U126" s="66">
        <f t="shared" si="40"/>
        <v>19</v>
      </c>
      <c r="V126" s="66">
        <f t="shared" si="40"/>
        <v>33241.75</v>
      </c>
      <c r="W126" s="66">
        <f>W101</f>
        <v>17</v>
      </c>
      <c r="X126" s="66">
        <f>X101</f>
        <v>30141.75</v>
      </c>
      <c r="Y126" s="66">
        <f>Y101</f>
        <v>2</v>
      </c>
      <c r="Z126" s="66">
        <f>Z101</f>
        <v>3000</v>
      </c>
      <c r="AA126" s="66">
        <f t="shared" si="40"/>
        <v>48</v>
      </c>
      <c r="AB126" s="66">
        <f t="shared" si="40"/>
        <v>19211</v>
      </c>
      <c r="AC126" s="66">
        <f t="shared" si="40"/>
        <v>44</v>
      </c>
      <c r="AD126" s="66">
        <f t="shared" si="40"/>
        <v>17808</v>
      </c>
      <c r="AE126" s="66">
        <f>AE101</f>
        <v>41</v>
      </c>
      <c r="AF126" s="66">
        <f>AF101</f>
        <v>16928</v>
      </c>
      <c r="AG126" s="66">
        <f>AG101</f>
        <v>3</v>
      </c>
      <c r="AH126" s="66">
        <f>AH101</f>
        <v>880</v>
      </c>
      <c r="AI126" s="66">
        <f t="shared" si="40"/>
        <v>0</v>
      </c>
      <c r="AJ126" s="66">
        <f t="shared" si="40"/>
        <v>0</v>
      </c>
      <c r="AK126" s="66">
        <f t="shared" si="40"/>
        <v>0</v>
      </c>
      <c r="AL126" s="66">
        <f t="shared" si="40"/>
        <v>0</v>
      </c>
      <c r="AM126" s="66">
        <f>AM101</f>
        <v>0</v>
      </c>
      <c r="AN126" s="66">
        <f>AN101</f>
        <v>0</v>
      </c>
      <c r="AO126" s="66">
        <f>AO101</f>
        <v>0</v>
      </c>
      <c r="AP126" s="66">
        <f>AP101</f>
        <v>0</v>
      </c>
      <c r="AQ126" s="66">
        <f t="shared" si="40"/>
        <v>1</v>
      </c>
      <c r="AR126" s="66">
        <f t="shared" si="40"/>
        <v>1000</v>
      </c>
      <c r="AS126" s="66">
        <f t="shared" si="40"/>
        <v>1</v>
      </c>
      <c r="AT126" s="66">
        <f t="shared" si="40"/>
        <v>1000</v>
      </c>
      <c r="AU126" s="66">
        <f>AU101</f>
        <v>1</v>
      </c>
      <c r="AV126" s="66">
        <f>AV101</f>
        <v>1000</v>
      </c>
      <c r="AW126" s="66">
        <f>AW101</f>
        <v>0</v>
      </c>
      <c r="AX126" s="66">
        <f>AX101</f>
        <v>0</v>
      </c>
      <c r="AY126" s="66">
        <f t="shared" si="40"/>
        <v>0</v>
      </c>
      <c r="AZ126" s="66">
        <f t="shared" si="40"/>
        <v>0</v>
      </c>
      <c r="BA126" s="66">
        <f t="shared" si="40"/>
        <v>0</v>
      </c>
      <c r="BB126" s="66">
        <f t="shared" si="40"/>
        <v>0</v>
      </c>
      <c r="BC126" s="66">
        <f>BC101</f>
        <v>0</v>
      </c>
      <c r="BD126" s="66">
        <f>BD101</f>
        <v>0</v>
      </c>
      <c r="BE126" s="66">
        <f>BE101</f>
        <v>0</v>
      </c>
      <c r="BF126" s="66">
        <f>BF101</f>
        <v>0</v>
      </c>
      <c r="BG126" s="66">
        <f t="shared" si="40"/>
        <v>2</v>
      </c>
      <c r="BH126" s="66">
        <f t="shared" si="40"/>
        <v>2140</v>
      </c>
      <c r="BI126" s="66">
        <f t="shared" si="40"/>
        <v>2</v>
      </c>
      <c r="BJ126" s="66">
        <f t="shared" si="40"/>
        <v>2140</v>
      </c>
      <c r="BK126" s="66">
        <f>BK101</f>
        <v>2</v>
      </c>
      <c r="BL126" s="66">
        <f>BL101</f>
        <v>2140</v>
      </c>
      <c r="BM126" s="66">
        <f>BM101</f>
        <v>0</v>
      </c>
      <c r="BN126" s="66">
        <f>BN101</f>
        <v>0</v>
      </c>
      <c r="BO126" s="66">
        <f t="shared" si="40"/>
        <v>0</v>
      </c>
      <c r="BP126" s="66">
        <f t="shared" si="40"/>
        <v>0</v>
      </c>
      <c r="BQ126" s="66">
        <f t="shared" si="40"/>
        <v>0</v>
      </c>
      <c r="BR126" s="66">
        <f t="shared" si="40"/>
        <v>0</v>
      </c>
      <c r="BS126" s="66">
        <f>BS101</f>
        <v>0</v>
      </c>
      <c r="BT126" s="66">
        <f>BT101</f>
        <v>0</v>
      </c>
      <c r="BU126" s="66">
        <f>BU101</f>
        <v>0</v>
      </c>
      <c r="BV126" s="66">
        <f>BV101</f>
        <v>0</v>
      </c>
      <c r="BW126" s="66">
        <f t="shared" si="40"/>
        <v>0</v>
      </c>
      <c r="BX126" s="66">
        <f t="shared" si="40"/>
        <v>0</v>
      </c>
      <c r="BY126" s="66">
        <f t="shared" si="40"/>
        <v>0</v>
      </c>
      <c r="BZ126" s="66">
        <f t="shared" si="40"/>
        <v>0</v>
      </c>
      <c r="CA126" s="66">
        <f>CA101</f>
        <v>0</v>
      </c>
      <c r="CB126" s="66">
        <f>CB101</f>
        <v>0</v>
      </c>
      <c r="CC126" s="66">
        <f>CC101</f>
        <v>0</v>
      </c>
      <c r="CD126" s="66">
        <f>CD101</f>
        <v>0</v>
      </c>
      <c r="CE126" s="66">
        <f t="shared" si="40"/>
        <v>0</v>
      </c>
      <c r="CF126" s="66">
        <f t="shared" si="40"/>
        <v>0</v>
      </c>
      <c r="CG126" s="66">
        <f t="shared" si="40"/>
        <v>0</v>
      </c>
      <c r="CH126" s="66">
        <f t="shared" si="40"/>
        <v>0</v>
      </c>
      <c r="CI126" s="66">
        <f>CI101</f>
        <v>0</v>
      </c>
      <c r="CJ126" s="66">
        <f>CJ101</f>
        <v>0</v>
      </c>
      <c r="CK126" s="66">
        <f>CK101</f>
        <v>0</v>
      </c>
      <c r="CL126" s="66">
        <f>CL101</f>
        <v>0</v>
      </c>
      <c r="CM126" s="66">
        <f t="shared" si="40"/>
        <v>0</v>
      </c>
      <c r="CN126" s="66">
        <f t="shared" si="40"/>
        <v>0</v>
      </c>
      <c r="CO126" s="66">
        <f t="shared" si="40"/>
        <v>0</v>
      </c>
      <c r="CP126" s="66">
        <f t="shared" si="40"/>
        <v>0</v>
      </c>
      <c r="CQ126" s="66">
        <f>CQ101</f>
        <v>0</v>
      </c>
      <c r="CR126" s="66">
        <f>CR101</f>
        <v>0</v>
      </c>
      <c r="CS126" s="66">
        <f>CS101</f>
        <v>0</v>
      </c>
      <c r="CT126" s="66">
        <f>CT101</f>
        <v>0</v>
      </c>
      <c r="CU126" s="66">
        <f t="shared" si="40"/>
        <v>0</v>
      </c>
      <c r="CV126" s="66">
        <f t="shared" si="40"/>
        <v>0</v>
      </c>
      <c r="CW126" s="66">
        <f t="shared" si="40"/>
        <v>0</v>
      </c>
      <c r="CX126" s="66">
        <f t="shared" si="40"/>
        <v>0</v>
      </c>
      <c r="CY126" s="66">
        <f>CY101</f>
        <v>0</v>
      </c>
      <c r="CZ126" s="66">
        <f>CZ101</f>
        <v>0</v>
      </c>
      <c r="DA126" s="66">
        <f>DA101</f>
        <v>0</v>
      </c>
      <c r="DB126" s="66">
        <f>DB101</f>
        <v>0</v>
      </c>
      <c r="DC126" s="66">
        <f t="shared" si="40"/>
        <v>0</v>
      </c>
      <c r="DD126" s="66">
        <f t="shared" si="40"/>
        <v>0</v>
      </c>
      <c r="DE126" s="66">
        <f t="shared" si="40"/>
        <v>0</v>
      </c>
      <c r="DF126" s="66">
        <f t="shared" si="40"/>
        <v>0</v>
      </c>
      <c r="DG126" s="66">
        <f>DG101</f>
        <v>0</v>
      </c>
      <c r="DH126" s="66">
        <f>DH101</f>
        <v>0</v>
      </c>
      <c r="DI126" s="66">
        <f>DI101</f>
        <v>0</v>
      </c>
      <c r="DJ126" s="66">
        <f>DJ101</f>
        <v>0</v>
      </c>
      <c r="DK126" s="66">
        <f t="shared" si="40"/>
        <v>0</v>
      </c>
      <c r="DL126" s="66">
        <f t="shared" si="40"/>
        <v>0</v>
      </c>
      <c r="DM126" s="66">
        <f t="shared" si="40"/>
        <v>0</v>
      </c>
      <c r="DN126" s="66">
        <f t="shared" si="40"/>
        <v>0</v>
      </c>
      <c r="DO126" s="66">
        <f>DO101</f>
        <v>0</v>
      </c>
      <c r="DP126" s="66">
        <f>DP101</f>
        <v>0</v>
      </c>
      <c r="DQ126" s="66">
        <f>DQ101</f>
        <v>0</v>
      </c>
      <c r="DR126" s="66">
        <f>DR101</f>
        <v>0</v>
      </c>
      <c r="DS126" s="66">
        <f t="shared" si="40"/>
        <v>6</v>
      </c>
      <c r="DT126" s="66">
        <f t="shared" si="40"/>
        <v>7520</v>
      </c>
      <c r="DU126" s="66">
        <f t="shared" si="40"/>
        <v>6</v>
      </c>
      <c r="DV126" s="66">
        <f t="shared" si="40"/>
        <v>7520</v>
      </c>
      <c r="DW126" s="66">
        <f>DW101</f>
        <v>5</v>
      </c>
      <c r="DX126" s="66">
        <f>DX101</f>
        <v>6550</v>
      </c>
      <c r="DY126" s="66">
        <f>DY101</f>
        <v>0</v>
      </c>
      <c r="DZ126" s="66">
        <f>DZ101</f>
        <v>0</v>
      </c>
      <c r="EA126" s="66">
        <f t="shared" si="40"/>
        <v>12</v>
      </c>
      <c r="EB126" s="66">
        <f t="shared" ref="EB126:ET126" si="41">EB101</f>
        <v>4095</v>
      </c>
      <c r="EC126" s="66">
        <f t="shared" si="41"/>
        <v>10</v>
      </c>
      <c r="ED126" s="66">
        <f t="shared" si="41"/>
        <v>3745</v>
      </c>
      <c r="EE126" s="66">
        <f>EE101</f>
        <v>9</v>
      </c>
      <c r="EF126" s="66">
        <f>EF101</f>
        <v>2850</v>
      </c>
      <c r="EG126" s="66">
        <f>EG101</f>
        <v>1</v>
      </c>
      <c r="EH126" s="66">
        <f>EH101</f>
        <v>895</v>
      </c>
      <c r="EI126" s="66">
        <f t="shared" si="41"/>
        <v>0</v>
      </c>
      <c r="EJ126" s="66">
        <f t="shared" si="41"/>
        <v>0</v>
      </c>
      <c r="EK126" s="66">
        <f t="shared" si="41"/>
        <v>0</v>
      </c>
      <c r="EL126" s="66">
        <f t="shared" si="41"/>
        <v>0</v>
      </c>
      <c r="EM126" s="66">
        <f>EM101</f>
        <v>0</v>
      </c>
      <c r="EN126" s="66">
        <f>EN101</f>
        <v>0</v>
      </c>
      <c r="EO126" s="66">
        <f>EO101</f>
        <v>0</v>
      </c>
      <c r="EP126" s="66">
        <f>EP101</f>
        <v>0</v>
      </c>
      <c r="EQ126" s="66">
        <f t="shared" si="41"/>
        <v>0</v>
      </c>
      <c r="ER126" s="66">
        <f t="shared" si="41"/>
        <v>0</v>
      </c>
      <c r="ES126" s="66">
        <f t="shared" si="41"/>
        <v>0</v>
      </c>
      <c r="ET126" s="66">
        <f t="shared" si="41"/>
        <v>0</v>
      </c>
      <c r="EU126" s="66">
        <f>EU101</f>
        <v>0</v>
      </c>
      <c r="EV126" s="66">
        <f>EV101</f>
        <v>0</v>
      </c>
      <c r="EW126" s="66">
        <f>EW101</f>
        <v>0</v>
      </c>
      <c r="EX126" s="66">
        <f>EX101</f>
        <v>0</v>
      </c>
    </row>
    <row r="127" spans="1:154" ht="18" x14ac:dyDescent="0.25">
      <c r="B127" s="74" t="s">
        <v>84</v>
      </c>
      <c r="C127" s="66">
        <f>C116</f>
        <v>350</v>
      </c>
      <c r="D127" s="66">
        <f t="shared" ref="D127:EA127" si="42">D116</f>
        <v>479079</v>
      </c>
      <c r="E127" s="66">
        <f t="shared" si="42"/>
        <v>342</v>
      </c>
      <c r="F127" s="66">
        <f t="shared" si="42"/>
        <v>471172</v>
      </c>
      <c r="G127" s="66">
        <f t="shared" si="42"/>
        <v>336</v>
      </c>
      <c r="H127" s="66">
        <f t="shared" si="42"/>
        <v>452032</v>
      </c>
      <c r="I127" s="66">
        <f t="shared" si="42"/>
        <v>6</v>
      </c>
      <c r="J127" s="66">
        <f t="shared" si="42"/>
        <v>19140</v>
      </c>
      <c r="K127" s="66">
        <f t="shared" si="42"/>
        <v>72</v>
      </c>
      <c r="L127" s="66">
        <f t="shared" si="42"/>
        <v>168632</v>
      </c>
      <c r="M127" s="66">
        <f t="shared" si="42"/>
        <v>70</v>
      </c>
      <c r="N127" s="66">
        <f t="shared" si="42"/>
        <v>166125</v>
      </c>
      <c r="O127" s="66">
        <f>O116</f>
        <v>67</v>
      </c>
      <c r="P127" s="66">
        <f>P116</f>
        <v>155085</v>
      </c>
      <c r="Q127" s="66">
        <f>Q116</f>
        <v>3</v>
      </c>
      <c r="R127" s="66">
        <f>R116</f>
        <v>11040</v>
      </c>
      <c r="S127" s="66">
        <f t="shared" si="42"/>
        <v>46</v>
      </c>
      <c r="T127" s="66">
        <f t="shared" si="42"/>
        <v>105965</v>
      </c>
      <c r="U127" s="66">
        <f t="shared" si="42"/>
        <v>44</v>
      </c>
      <c r="V127" s="66">
        <f t="shared" si="42"/>
        <v>105165</v>
      </c>
      <c r="W127" s="66">
        <f>W116</f>
        <v>41</v>
      </c>
      <c r="X127" s="66">
        <f>X116</f>
        <v>97065</v>
      </c>
      <c r="Y127" s="66">
        <f>Y116</f>
        <v>3</v>
      </c>
      <c r="Z127" s="66">
        <f>Z116</f>
        <v>8100</v>
      </c>
      <c r="AA127" s="66">
        <f t="shared" si="42"/>
        <v>182</v>
      </c>
      <c r="AB127" s="66">
        <f t="shared" si="42"/>
        <v>145780</v>
      </c>
      <c r="AC127" s="66">
        <f t="shared" si="42"/>
        <v>178</v>
      </c>
      <c r="AD127" s="66">
        <f t="shared" si="42"/>
        <v>141180</v>
      </c>
      <c r="AE127" s="66">
        <f>AE116</f>
        <v>178</v>
      </c>
      <c r="AF127" s="66">
        <f>AF116</f>
        <v>141180</v>
      </c>
      <c r="AG127" s="66">
        <f>AG116</f>
        <v>0</v>
      </c>
      <c r="AH127" s="66">
        <f>AH116</f>
        <v>0</v>
      </c>
      <c r="AI127" s="66">
        <f t="shared" si="42"/>
        <v>0</v>
      </c>
      <c r="AJ127" s="66">
        <f t="shared" si="42"/>
        <v>0</v>
      </c>
      <c r="AK127" s="66">
        <f t="shared" si="42"/>
        <v>0</v>
      </c>
      <c r="AL127" s="66">
        <f t="shared" si="42"/>
        <v>0</v>
      </c>
      <c r="AM127" s="66">
        <f>AM116</f>
        <v>0</v>
      </c>
      <c r="AN127" s="66">
        <f>AN116</f>
        <v>0</v>
      </c>
      <c r="AO127" s="66">
        <f>AO116</f>
        <v>0</v>
      </c>
      <c r="AP127" s="66">
        <f>AP116</f>
        <v>0</v>
      </c>
      <c r="AQ127" s="66">
        <f t="shared" si="42"/>
        <v>2</v>
      </c>
      <c r="AR127" s="66">
        <f t="shared" si="42"/>
        <v>2020</v>
      </c>
      <c r="AS127" s="66">
        <f t="shared" si="42"/>
        <v>2</v>
      </c>
      <c r="AT127" s="66">
        <f t="shared" si="42"/>
        <v>2020</v>
      </c>
      <c r="AU127" s="66">
        <f>AU116</f>
        <v>2</v>
      </c>
      <c r="AV127" s="66">
        <f>AV116</f>
        <v>2020</v>
      </c>
      <c r="AW127" s="66">
        <f>AW116</f>
        <v>0</v>
      </c>
      <c r="AX127" s="66">
        <f>AX116</f>
        <v>0</v>
      </c>
      <c r="AY127" s="66">
        <f t="shared" si="42"/>
        <v>2</v>
      </c>
      <c r="AZ127" s="66">
        <f t="shared" si="42"/>
        <v>3150</v>
      </c>
      <c r="BA127" s="66">
        <f t="shared" si="42"/>
        <v>2</v>
      </c>
      <c r="BB127" s="66">
        <f t="shared" si="42"/>
        <v>3150</v>
      </c>
      <c r="BC127" s="66">
        <f>BC116</f>
        <v>2</v>
      </c>
      <c r="BD127" s="66">
        <f>BD116</f>
        <v>3150</v>
      </c>
      <c r="BE127" s="66">
        <f>BE116</f>
        <v>0</v>
      </c>
      <c r="BF127" s="66">
        <f>BF116</f>
        <v>0</v>
      </c>
      <c r="BG127" s="66">
        <f t="shared" si="42"/>
        <v>10</v>
      </c>
      <c r="BH127" s="66">
        <f t="shared" si="42"/>
        <v>28480</v>
      </c>
      <c r="BI127" s="66">
        <f t="shared" si="42"/>
        <v>10</v>
      </c>
      <c r="BJ127" s="66">
        <f t="shared" si="42"/>
        <v>28480</v>
      </c>
      <c r="BK127" s="66">
        <f>BK116</f>
        <v>10</v>
      </c>
      <c r="BL127" s="66">
        <f>BL116</f>
        <v>28480</v>
      </c>
      <c r="BM127" s="66">
        <f>BM116</f>
        <v>0</v>
      </c>
      <c r="BN127" s="66">
        <f>BN116</f>
        <v>0</v>
      </c>
      <c r="BO127" s="66">
        <f t="shared" si="42"/>
        <v>9</v>
      </c>
      <c r="BP127" s="66">
        <f t="shared" si="42"/>
        <v>10272</v>
      </c>
      <c r="BQ127" s="66">
        <f t="shared" si="42"/>
        <v>9</v>
      </c>
      <c r="BR127" s="66">
        <f t="shared" si="42"/>
        <v>10272</v>
      </c>
      <c r="BS127" s="66">
        <f>BS116</f>
        <v>9</v>
      </c>
      <c r="BT127" s="66">
        <f>BT116</f>
        <v>10272</v>
      </c>
      <c r="BU127" s="66">
        <f>BU116</f>
        <v>0</v>
      </c>
      <c r="BV127" s="66">
        <f>BV116</f>
        <v>0</v>
      </c>
      <c r="BW127" s="66">
        <f t="shared" si="42"/>
        <v>0</v>
      </c>
      <c r="BX127" s="66">
        <f t="shared" si="42"/>
        <v>0</v>
      </c>
      <c r="BY127" s="66">
        <f t="shared" si="42"/>
        <v>0</v>
      </c>
      <c r="BZ127" s="66">
        <f t="shared" si="42"/>
        <v>0</v>
      </c>
      <c r="CA127" s="66">
        <f>CA116</f>
        <v>0</v>
      </c>
      <c r="CB127" s="66">
        <f>CB116</f>
        <v>0</v>
      </c>
      <c r="CC127" s="66">
        <f>CC116</f>
        <v>0</v>
      </c>
      <c r="CD127" s="66">
        <f>CD116</f>
        <v>0</v>
      </c>
      <c r="CE127" s="66">
        <f t="shared" si="42"/>
        <v>0</v>
      </c>
      <c r="CF127" s="66">
        <f t="shared" si="42"/>
        <v>0</v>
      </c>
      <c r="CG127" s="66">
        <f t="shared" si="42"/>
        <v>0</v>
      </c>
      <c r="CH127" s="66">
        <f t="shared" si="42"/>
        <v>0</v>
      </c>
      <c r="CI127" s="66">
        <f>CI116</f>
        <v>0</v>
      </c>
      <c r="CJ127" s="66">
        <f>CJ116</f>
        <v>0</v>
      </c>
      <c r="CK127" s="66">
        <f>CK116</f>
        <v>0</v>
      </c>
      <c r="CL127" s="66">
        <f>CL116</f>
        <v>0</v>
      </c>
      <c r="CM127" s="66">
        <f t="shared" si="42"/>
        <v>0</v>
      </c>
      <c r="CN127" s="66">
        <f t="shared" si="42"/>
        <v>0</v>
      </c>
      <c r="CO127" s="66">
        <f t="shared" si="42"/>
        <v>0</v>
      </c>
      <c r="CP127" s="66">
        <f t="shared" si="42"/>
        <v>0</v>
      </c>
      <c r="CQ127" s="66">
        <f>CQ116</f>
        <v>0</v>
      </c>
      <c r="CR127" s="66">
        <f>CR116</f>
        <v>0</v>
      </c>
      <c r="CS127" s="66">
        <f>CS116</f>
        <v>0</v>
      </c>
      <c r="CT127" s="66">
        <f>CT116</f>
        <v>0</v>
      </c>
      <c r="CU127" s="66">
        <f t="shared" si="42"/>
        <v>0</v>
      </c>
      <c r="CV127" s="66">
        <f t="shared" si="42"/>
        <v>0</v>
      </c>
      <c r="CW127" s="66">
        <f t="shared" si="42"/>
        <v>0</v>
      </c>
      <c r="CX127" s="66">
        <f t="shared" si="42"/>
        <v>0</v>
      </c>
      <c r="CY127" s="66">
        <f>CY116</f>
        <v>0</v>
      </c>
      <c r="CZ127" s="66">
        <f>CZ116</f>
        <v>0</v>
      </c>
      <c r="DA127" s="66">
        <f>DA116</f>
        <v>0</v>
      </c>
      <c r="DB127" s="66">
        <f>DB116</f>
        <v>0</v>
      </c>
      <c r="DC127" s="66">
        <f t="shared" si="42"/>
        <v>0</v>
      </c>
      <c r="DD127" s="66">
        <f t="shared" si="42"/>
        <v>0</v>
      </c>
      <c r="DE127" s="66">
        <f t="shared" si="42"/>
        <v>0</v>
      </c>
      <c r="DF127" s="66">
        <f t="shared" si="42"/>
        <v>0</v>
      </c>
      <c r="DG127" s="66">
        <f>DG116</f>
        <v>0</v>
      </c>
      <c r="DH127" s="66">
        <f>DH116</f>
        <v>0</v>
      </c>
      <c r="DI127" s="66">
        <f>DI116</f>
        <v>0</v>
      </c>
      <c r="DJ127" s="66">
        <f>DJ116</f>
        <v>0</v>
      </c>
      <c r="DK127" s="66">
        <f t="shared" si="42"/>
        <v>0</v>
      </c>
      <c r="DL127" s="66">
        <f t="shared" si="42"/>
        <v>0</v>
      </c>
      <c r="DM127" s="66">
        <f t="shared" si="42"/>
        <v>0</v>
      </c>
      <c r="DN127" s="66">
        <f t="shared" si="42"/>
        <v>0</v>
      </c>
      <c r="DO127" s="66">
        <f>DO116</f>
        <v>0</v>
      </c>
      <c r="DP127" s="66">
        <f>DP116</f>
        <v>0</v>
      </c>
      <c r="DQ127" s="66">
        <f>DQ116</f>
        <v>0</v>
      </c>
      <c r="DR127" s="66">
        <f>DR116</f>
        <v>0</v>
      </c>
      <c r="DS127" s="66">
        <f t="shared" si="42"/>
        <v>9</v>
      </c>
      <c r="DT127" s="66">
        <f t="shared" si="42"/>
        <v>4680</v>
      </c>
      <c r="DU127" s="66">
        <f t="shared" si="42"/>
        <v>9</v>
      </c>
      <c r="DV127" s="66">
        <f t="shared" si="42"/>
        <v>4680</v>
      </c>
      <c r="DW127" s="66">
        <f>DW116</f>
        <v>9</v>
      </c>
      <c r="DX127" s="66">
        <f>DX116</f>
        <v>4680</v>
      </c>
      <c r="DY127" s="66">
        <f>DY116</f>
        <v>0</v>
      </c>
      <c r="DZ127" s="66">
        <f>DZ116</f>
        <v>0</v>
      </c>
      <c r="EA127" s="66">
        <f t="shared" si="42"/>
        <v>17</v>
      </c>
      <c r="EB127" s="66">
        <f t="shared" ref="EB127:ET127" si="43">EB116</f>
        <v>8800</v>
      </c>
      <c r="EC127" s="66">
        <f t="shared" si="43"/>
        <v>17</v>
      </c>
      <c r="ED127" s="66">
        <f t="shared" si="43"/>
        <v>8800</v>
      </c>
      <c r="EE127" s="66">
        <f>EE116</f>
        <v>17</v>
      </c>
      <c r="EF127" s="66">
        <f>EF116</f>
        <v>8800</v>
      </c>
      <c r="EG127" s="66">
        <f>EG116</f>
        <v>0</v>
      </c>
      <c r="EH127" s="66">
        <f>EH116</f>
        <v>0</v>
      </c>
      <c r="EI127" s="66">
        <f t="shared" si="43"/>
        <v>1</v>
      </c>
      <c r="EJ127" s="66">
        <f t="shared" si="43"/>
        <v>1300</v>
      </c>
      <c r="EK127" s="66">
        <f t="shared" si="43"/>
        <v>1</v>
      </c>
      <c r="EL127" s="66">
        <f t="shared" si="43"/>
        <v>1300</v>
      </c>
      <c r="EM127" s="66">
        <f>EM116</f>
        <v>1</v>
      </c>
      <c r="EN127" s="66">
        <f>EN116</f>
        <v>1300</v>
      </c>
      <c r="EO127" s="66">
        <f>EO116</f>
        <v>0</v>
      </c>
      <c r="EP127" s="66">
        <f>EP116</f>
        <v>0</v>
      </c>
      <c r="EQ127" s="66">
        <f t="shared" si="43"/>
        <v>0</v>
      </c>
      <c r="ER127" s="66">
        <f t="shared" si="43"/>
        <v>0</v>
      </c>
      <c r="ES127" s="66">
        <f t="shared" si="43"/>
        <v>0</v>
      </c>
      <c r="ET127" s="66">
        <f t="shared" si="43"/>
        <v>0</v>
      </c>
      <c r="EU127" s="66">
        <f>EU116</f>
        <v>0</v>
      </c>
      <c r="EV127" s="66">
        <f>EV116</f>
        <v>0</v>
      </c>
      <c r="EW127" s="66">
        <f>EW116</f>
        <v>0</v>
      </c>
      <c r="EX127" s="66">
        <f>EX116</f>
        <v>0</v>
      </c>
    </row>
    <row r="128" spans="1:154" ht="18" x14ac:dyDescent="0.25">
      <c r="B128" s="77" t="s">
        <v>94</v>
      </c>
      <c r="C128" s="66">
        <f>C127+C126+C125+C124+C123+C122+C121+C120+C119</f>
        <v>8702</v>
      </c>
      <c r="D128" s="66">
        <f t="shared" ref="D128:EA128" si="44">D127+D126+D125+D124+D123+D122+D121+D120+D119</f>
        <v>57998040.63000001</v>
      </c>
      <c r="E128" s="76">
        <f t="shared" si="44"/>
        <v>8407</v>
      </c>
      <c r="F128" s="66">
        <f t="shared" si="44"/>
        <v>53314134.189999998</v>
      </c>
      <c r="G128" s="66">
        <f t="shared" si="44"/>
        <v>3932</v>
      </c>
      <c r="H128" s="66">
        <f t="shared" si="44"/>
        <v>10067844.198000001</v>
      </c>
      <c r="I128" s="66">
        <f t="shared" si="44"/>
        <v>161</v>
      </c>
      <c r="J128" s="66">
        <f t="shared" si="44"/>
        <v>253957.17</v>
      </c>
      <c r="K128" s="66">
        <f t="shared" si="44"/>
        <v>1507</v>
      </c>
      <c r="L128" s="66">
        <f t="shared" si="44"/>
        <v>25987615.190000001</v>
      </c>
      <c r="M128" s="66">
        <f t="shared" si="44"/>
        <v>1427</v>
      </c>
      <c r="N128" s="66">
        <f t="shared" si="44"/>
        <v>25411581.899999999</v>
      </c>
      <c r="O128" s="66">
        <f t="shared" si="44"/>
        <v>835</v>
      </c>
      <c r="P128" s="66">
        <f t="shared" si="44"/>
        <v>3372361.95</v>
      </c>
      <c r="Q128" s="66">
        <f t="shared" si="44"/>
        <v>42</v>
      </c>
      <c r="R128" s="66">
        <f t="shared" si="44"/>
        <v>79771.23000000001</v>
      </c>
      <c r="S128" s="66">
        <f t="shared" si="44"/>
        <v>2951</v>
      </c>
      <c r="T128" s="66">
        <f t="shared" si="44"/>
        <v>15534304.590000002</v>
      </c>
      <c r="U128" s="66">
        <f t="shared" si="44"/>
        <v>2881</v>
      </c>
      <c r="V128" s="66">
        <f t="shared" si="44"/>
        <v>15212987.58</v>
      </c>
      <c r="W128" s="66">
        <f>W127+W126+W125+W124+W123+W122+W121+W120+W119</f>
        <v>608</v>
      </c>
      <c r="X128" s="66">
        <f>X127+X126+X125+X124+X123+X122+X121+X120+X119</f>
        <v>1867792.2179999999</v>
      </c>
      <c r="Y128" s="66">
        <f>Y127+Y126+Y125+Y124+Y123+Y122+Y121+Y120+Y119</f>
        <v>40</v>
      </c>
      <c r="Z128" s="66">
        <f>Z127+Z126+Z125+Z124+Z123+Z122+Z121+Z120+Z119</f>
        <v>102807.1</v>
      </c>
      <c r="AA128" s="66">
        <f t="shared" si="44"/>
        <v>2328</v>
      </c>
      <c r="AB128" s="66">
        <f t="shared" si="44"/>
        <v>6879089.3000000007</v>
      </c>
      <c r="AC128" s="66">
        <f t="shared" si="44"/>
        <v>2262</v>
      </c>
      <c r="AD128" s="66">
        <f t="shared" si="44"/>
        <v>5253174.7700000005</v>
      </c>
      <c r="AE128" s="66">
        <f>AE127+AE126+AE125+AE124+AE123+AE122+AE121+AE120+AE119</f>
        <v>1312</v>
      </c>
      <c r="AF128" s="66">
        <f>AF127+AF126+AF125+AF124+AF123+AF122+AF121+AF120+AF119</f>
        <v>2211385.89</v>
      </c>
      <c r="AG128" s="66">
        <f>AG127+AG126+AG125+AG124+AG123+AG122+AG121+AG120+AG119</f>
        <v>67</v>
      </c>
      <c r="AH128" s="66">
        <f>AH127+AH126+AH125+AH124+AH123+AH122+AH121+AH120+AH119</f>
        <v>55598.5</v>
      </c>
      <c r="AI128" s="66">
        <f t="shared" si="44"/>
        <v>380</v>
      </c>
      <c r="AJ128" s="66">
        <f t="shared" si="44"/>
        <v>741289.68</v>
      </c>
      <c r="AK128" s="66">
        <f t="shared" si="44"/>
        <v>369</v>
      </c>
      <c r="AL128" s="66">
        <f t="shared" si="44"/>
        <v>715343.09</v>
      </c>
      <c r="AM128" s="66">
        <f>AM127+AM126+AM125+AM124+AM123+AM122+AM121+AM120+AM119</f>
        <v>190</v>
      </c>
      <c r="AN128" s="66">
        <f>AN127+AN126+AN125+AN124+AN123+AN122+AN121+AN120+AN119</f>
        <v>310761.02</v>
      </c>
      <c r="AO128" s="66">
        <f>AO127+AO126+AO125+AO124+AO123+AO122+AO121+AO120+AO119</f>
        <v>3</v>
      </c>
      <c r="AP128" s="66">
        <f>AP127+AP126+AP125+AP124+AP123+AP122+AP121+AP120+AP119</f>
        <v>4170</v>
      </c>
      <c r="AQ128" s="66">
        <f t="shared" si="44"/>
        <v>33</v>
      </c>
      <c r="AR128" s="66">
        <f t="shared" si="44"/>
        <v>151165.04999999999</v>
      </c>
      <c r="AS128" s="66">
        <f t="shared" si="44"/>
        <v>30</v>
      </c>
      <c r="AT128" s="66">
        <f t="shared" si="44"/>
        <v>126404.12</v>
      </c>
      <c r="AU128" s="66">
        <f>AU127+AU126+AU125+AU124+AU123+AU122+AU121+AU120+AU119</f>
        <v>25</v>
      </c>
      <c r="AV128" s="66">
        <f>AV127+AV126+AV125+AV124+AV123+AV122+AV121+AV120+AV119</f>
        <v>94930.52</v>
      </c>
      <c r="AW128" s="66">
        <f>AW127+AW126+AW125+AW124+AW123+AW122+AW121+AW120+AW119</f>
        <v>0</v>
      </c>
      <c r="AX128" s="66">
        <f>AX127+AX126+AX125+AX124+AX123+AX122+AX121+AX120+AX119</f>
        <v>0</v>
      </c>
      <c r="AY128" s="66">
        <f t="shared" si="44"/>
        <v>43</v>
      </c>
      <c r="AZ128" s="66">
        <f t="shared" si="44"/>
        <v>253749.15</v>
      </c>
      <c r="BA128" s="66">
        <f t="shared" si="44"/>
        <v>43</v>
      </c>
      <c r="BB128" s="66">
        <f t="shared" si="44"/>
        <v>253749.15</v>
      </c>
      <c r="BC128" s="66">
        <f>BC127+BC126+BC125+BC124+BC123+BC122+BC121+BC120+BC119</f>
        <v>27</v>
      </c>
      <c r="BD128" s="66">
        <f>BD127+BD126+BD125+BD124+BD123+BD122+BD121+BD120+BD119</f>
        <v>203909.5</v>
      </c>
      <c r="BE128" s="66">
        <f>BE127+BE126+BE125+BE124+BE123+BE122+BE121+BE120+BE119</f>
        <v>2</v>
      </c>
      <c r="BF128" s="66">
        <f>BF127+BF126+BF125+BF124+BF123+BF122+BF121+BF120+BF119</f>
        <v>95.34</v>
      </c>
      <c r="BG128" s="66">
        <f t="shared" si="44"/>
        <v>361</v>
      </c>
      <c r="BH128" s="66">
        <f t="shared" si="44"/>
        <v>5910614.8700000001</v>
      </c>
      <c r="BI128" s="66">
        <f t="shared" si="44"/>
        <v>340</v>
      </c>
      <c r="BJ128" s="66">
        <f t="shared" si="44"/>
        <v>4241731.6500000004</v>
      </c>
      <c r="BK128" s="66">
        <f>BK127+BK126+BK125+BK124+BK123+BK122+BK121+BK120+BK119</f>
        <v>190</v>
      </c>
      <c r="BL128" s="66">
        <f>BL127+BL126+BL125+BL124+BL123+BL122+BL121+BL120+BL119</f>
        <v>843196.17</v>
      </c>
      <c r="BM128" s="66">
        <f>BM127+BM126+BM125+BM124+BM123+BM122+BM121+BM120+BM119</f>
        <v>4</v>
      </c>
      <c r="BN128" s="66">
        <f>BN127+BN126+BN125+BN124+BN123+BN122+BN121+BN120+BN119</f>
        <v>10500</v>
      </c>
      <c r="BO128" s="66">
        <f t="shared" si="44"/>
        <v>108</v>
      </c>
      <c r="BP128" s="66">
        <f t="shared" si="44"/>
        <v>699849.02</v>
      </c>
      <c r="BQ128" s="66">
        <f t="shared" si="44"/>
        <v>101</v>
      </c>
      <c r="BR128" s="66">
        <f t="shared" si="44"/>
        <v>497496.75</v>
      </c>
      <c r="BS128" s="66">
        <f>BS127+BS126+BS125+BS124+BS123+BS122+BS121+BS120+BS119</f>
        <v>73</v>
      </c>
      <c r="BT128" s="66">
        <f>BT127+BT126+BT125+BT124+BT123+BT122+BT121+BT120+BT119</f>
        <v>167706.45000000001</v>
      </c>
      <c r="BU128" s="66">
        <f>BU127+BU126+BU125+BU124+BU123+BU122+BU121+BU120+BU119</f>
        <v>0</v>
      </c>
      <c r="BV128" s="66">
        <f>BV127+BV126+BV125+BV124+BV123+BV122+BV121+BV120+BV119</f>
        <v>0</v>
      </c>
      <c r="BW128" s="66">
        <f t="shared" si="44"/>
        <v>9</v>
      </c>
      <c r="BX128" s="66">
        <f t="shared" si="44"/>
        <v>73837.070000000007</v>
      </c>
      <c r="BY128" s="66">
        <f t="shared" si="44"/>
        <v>9</v>
      </c>
      <c r="BZ128" s="66">
        <f t="shared" si="44"/>
        <v>73837.070000000007</v>
      </c>
      <c r="CA128" s="66">
        <f>CA127+CA126+CA125+CA124+CA123+CA122+CA121+CA120+CA119</f>
        <v>3</v>
      </c>
      <c r="CB128" s="66">
        <f>CB127+CB126+CB125+CB124+CB123+CB122+CB121+CB120+CB119</f>
        <v>3866.7</v>
      </c>
      <c r="CC128" s="66">
        <f>CC127+CC126+CC125+CC124+CC123+CC122+CC121+CC120+CC119</f>
        <v>0</v>
      </c>
      <c r="CD128" s="66">
        <f>CD127+CD126+CD125+CD124+CD123+CD122+CD121+CD120+CD119</f>
        <v>0</v>
      </c>
      <c r="CE128" s="66">
        <f t="shared" si="44"/>
        <v>2</v>
      </c>
      <c r="CF128" s="66">
        <f t="shared" si="44"/>
        <v>8633.25</v>
      </c>
      <c r="CG128" s="66">
        <f t="shared" si="44"/>
        <v>2</v>
      </c>
      <c r="CH128" s="66">
        <f t="shared" si="44"/>
        <v>8633.25</v>
      </c>
      <c r="CI128" s="66">
        <f>CI127+CI126+CI125+CI124+CI123+CI122+CI121+CI120+CI119</f>
        <v>0</v>
      </c>
      <c r="CJ128" s="66">
        <f>CJ127+CJ126+CJ125+CJ124+CJ123+CJ122+CJ121+CJ120+CJ119</f>
        <v>0</v>
      </c>
      <c r="CK128" s="66">
        <f>CK127+CK126+CK125+CK124+CK123+CK122+CK121+CK120+CK119</f>
        <v>0</v>
      </c>
      <c r="CL128" s="66">
        <f>CL127+CL126+CL125+CL124+CL123+CL122+CL121+CL120+CL119</f>
        <v>0</v>
      </c>
      <c r="CM128" s="66">
        <f t="shared" si="44"/>
        <v>2</v>
      </c>
      <c r="CN128" s="66">
        <f t="shared" si="44"/>
        <v>25520</v>
      </c>
      <c r="CO128" s="66">
        <f t="shared" si="44"/>
        <v>2</v>
      </c>
      <c r="CP128" s="66">
        <f t="shared" si="44"/>
        <v>25520</v>
      </c>
      <c r="CQ128" s="66">
        <f>CQ127+CQ126+CQ125+CQ124+CQ123+CQ122+CQ121+CQ120+CQ119</f>
        <v>2</v>
      </c>
      <c r="CR128" s="66">
        <f>CR127+CR126+CR125+CR124+CR123+CR122+CR121+CR120+CR119</f>
        <v>25520</v>
      </c>
      <c r="CS128" s="66">
        <f>CS127+CS126+CS125+CS124+CS123+CS122+CS121+CS120+CS119</f>
        <v>0</v>
      </c>
      <c r="CT128" s="66">
        <f>CT127+CT126+CT125+CT124+CT123+CT122+CT121+CT120+CT119</f>
        <v>0</v>
      </c>
      <c r="CU128" s="66">
        <f t="shared" si="44"/>
        <v>0</v>
      </c>
      <c r="CV128" s="66">
        <f t="shared" si="44"/>
        <v>0</v>
      </c>
      <c r="CW128" s="66">
        <f t="shared" si="44"/>
        <v>0</v>
      </c>
      <c r="CX128" s="66">
        <f t="shared" si="44"/>
        <v>0</v>
      </c>
      <c r="CY128" s="66">
        <f>CY127+CY126+CY125+CY124+CY123+CY122+CY121+CY120+CY119</f>
        <v>0</v>
      </c>
      <c r="CZ128" s="66">
        <f>CZ127+CZ126+CZ125+CZ124+CZ123+CZ122+CZ121+CZ120+CZ119</f>
        <v>0</v>
      </c>
      <c r="DA128" s="66">
        <f>DA127+DA126+DA125+DA124+DA123+DA122+DA121+DA120+DA119</f>
        <v>0</v>
      </c>
      <c r="DB128" s="66">
        <f>DB127+DB126+DB125+DB124+DB123+DB122+DB121+DB120+DB119</f>
        <v>0</v>
      </c>
      <c r="DC128" s="66">
        <f t="shared" si="44"/>
        <v>3</v>
      </c>
      <c r="DD128" s="66">
        <f t="shared" si="44"/>
        <v>191225.28</v>
      </c>
      <c r="DE128" s="66">
        <f t="shared" si="44"/>
        <v>2</v>
      </c>
      <c r="DF128" s="66">
        <f t="shared" si="44"/>
        <v>15450.779999999999</v>
      </c>
      <c r="DG128" s="66">
        <f>DG127+DG126+DG125+DG124+DG123+DG122+DG121+DG120+DG119</f>
        <v>2</v>
      </c>
      <c r="DH128" s="66">
        <f>DH127+DH126+DH125+DH124+DH123+DH122+DH121+DH120+DH119</f>
        <v>10450.799999999999</v>
      </c>
      <c r="DI128" s="66">
        <f>DI127+DI126+DI125+DI124+DI123+DI122+DI121+DI120+DI119</f>
        <v>0</v>
      </c>
      <c r="DJ128" s="66">
        <f>DJ127+DJ126+DJ125+DJ124+DJ123+DJ122+DJ121+DJ120+DJ119</f>
        <v>0</v>
      </c>
      <c r="DK128" s="66">
        <f t="shared" si="44"/>
        <v>0</v>
      </c>
      <c r="DL128" s="66">
        <f t="shared" si="44"/>
        <v>0</v>
      </c>
      <c r="DM128" s="66">
        <f t="shared" si="44"/>
        <v>0</v>
      </c>
      <c r="DN128" s="66">
        <f t="shared" si="44"/>
        <v>0</v>
      </c>
      <c r="DO128" s="66">
        <f>DO127+DO126+DO125+DO124+DO123+DO122+DO121+DO120+DO119</f>
        <v>0</v>
      </c>
      <c r="DP128" s="66">
        <f>DP127+DP126+DP125+DP124+DP123+DP122+DP121+DP120+DP119</f>
        <v>0</v>
      </c>
      <c r="DQ128" s="66">
        <f>DQ127+DQ126+DQ125+DQ124+DQ123+DQ122+DQ121+DQ120+DQ119</f>
        <v>0</v>
      </c>
      <c r="DR128" s="66">
        <f>DR127+DR126+DR125+DR124+DR123+DR122+DR121+DR120+DR119</f>
        <v>0</v>
      </c>
      <c r="DS128" s="66">
        <f t="shared" si="44"/>
        <v>406</v>
      </c>
      <c r="DT128" s="66">
        <f t="shared" si="44"/>
        <v>797958.8</v>
      </c>
      <c r="DU128" s="66">
        <f t="shared" si="44"/>
        <v>385</v>
      </c>
      <c r="DV128" s="66">
        <f t="shared" si="44"/>
        <v>741040</v>
      </c>
      <c r="DW128" s="66">
        <f>DW127+DW126+DW125+DW124+DW123+DW122+DW121+DW120+DW119</f>
        <v>309</v>
      </c>
      <c r="DX128" s="66">
        <f>DX127+DX126+DX125+DX124+DX123+DX122+DX121+DX120+DX119</f>
        <v>562852.30000000005</v>
      </c>
      <c r="DY128" s="66">
        <f>DY127+DY126+DY125+DY124+DY123+DY122+DY121+DY120+DY119</f>
        <v>0</v>
      </c>
      <c r="DZ128" s="66">
        <f>DZ127+DZ126+DZ125+DZ124+DZ123+DZ122+DZ121+DZ120+DZ119</f>
        <v>0</v>
      </c>
      <c r="EA128" s="66">
        <f t="shared" si="44"/>
        <v>567</v>
      </c>
      <c r="EB128" s="66">
        <f t="shared" ref="EB128:ET128" si="45">EB127+EB126+EB125+EB124+EB123+EB122+EB121+EB120+EB119</f>
        <v>736889.38</v>
      </c>
      <c r="EC128" s="66">
        <f t="shared" si="45"/>
        <v>552</v>
      </c>
      <c r="ED128" s="66">
        <f t="shared" si="45"/>
        <v>730884.08000000007</v>
      </c>
      <c r="EE128" s="66">
        <f>EE127+EE126+EE125+EE124+EE123+EE122+EE121+EE120+EE119</f>
        <v>354</v>
      </c>
      <c r="EF128" s="66">
        <f>EF127+EF126+EF125+EF124+EF123+EF122+EF121+EF120+EF119</f>
        <v>386810.68</v>
      </c>
      <c r="EG128" s="66">
        <f>EG127+EG126+EG125+EG124+EG123+EG122+EG121+EG120+EG119</f>
        <v>3</v>
      </c>
      <c r="EH128" s="66">
        <f>EH127+EH126+EH125+EH124+EH123+EH122+EH121+EH120+EH119</f>
        <v>1015</v>
      </c>
      <c r="EI128" s="66">
        <f t="shared" si="45"/>
        <v>2</v>
      </c>
      <c r="EJ128" s="66">
        <f t="shared" si="45"/>
        <v>6300</v>
      </c>
      <c r="EK128" s="66">
        <f t="shared" si="45"/>
        <v>2</v>
      </c>
      <c r="EL128" s="66">
        <f t="shared" si="45"/>
        <v>6300</v>
      </c>
      <c r="EM128" s="66">
        <f>EM127+EM126+EM125+EM124+EM123+EM122+EM121+EM120+EM119</f>
        <v>2</v>
      </c>
      <c r="EN128" s="66">
        <f>EN127+EN126+EN125+EN124+EN123+EN122+EN121+EN120+EN119</f>
        <v>6300</v>
      </c>
      <c r="EO128" s="66">
        <f>EO127+EO126+EO125+EO124+EO123+EO122+EO121+EO120+EO119</f>
        <v>0</v>
      </c>
      <c r="EP128" s="66">
        <f>EP127+EP126+EP125+EP124+EP123+EP122+EP121+EP120+EP119</f>
        <v>0</v>
      </c>
      <c r="EQ128" s="66">
        <f t="shared" si="45"/>
        <v>0</v>
      </c>
      <c r="ER128" s="66">
        <f t="shared" si="45"/>
        <v>0</v>
      </c>
      <c r="ES128" s="66">
        <f t="shared" si="45"/>
        <v>0</v>
      </c>
      <c r="ET128" s="66">
        <f t="shared" si="45"/>
        <v>0</v>
      </c>
      <c r="EU128" s="66">
        <f>EU127+EU126+EU125+EU124+EU123+EU122+EU121+EU120+EU119</f>
        <v>0</v>
      </c>
      <c r="EV128" s="66">
        <f>EV127+EV126+EV125+EV124+EV123+EV122+EV121+EV120+EV119</f>
        <v>0</v>
      </c>
      <c r="EW128" s="66">
        <f>EW127+EW126+EW125+EW124+EW123+EW122+EW121+EW120+EW119</f>
        <v>0</v>
      </c>
      <c r="EX128" s="66">
        <f>EX127+EX126+EX125+EX124+EX123+EX122+EX121+EX120+EX119</f>
        <v>0</v>
      </c>
    </row>
  </sheetData>
  <mergeCells count="1134">
    <mergeCell ref="CK93:CL93"/>
    <mergeCell ref="CO93:CO94"/>
    <mergeCell ref="CP93:CP94"/>
    <mergeCell ref="CQ93:CR93"/>
    <mergeCell ref="CS93:CT93"/>
    <mergeCell ref="CW93:CW94"/>
    <mergeCell ref="DC92:DC94"/>
    <mergeCell ref="DD92:DD94"/>
    <mergeCell ref="DE92:DJ92"/>
    <mergeCell ref="CU104:DB104"/>
    <mergeCell ref="DC104:DJ104"/>
    <mergeCell ref="DK104:DR104"/>
    <mergeCell ref="DS104:DZ104"/>
    <mergeCell ref="DT105:DT107"/>
    <mergeCell ref="DU105:DZ105"/>
    <mergeCell ref="DI106:DJ106"/>
    <mergeCell ref="CE77:CL77"/>
    <mergeCell ref="BO78:BO80"/>
    <mergeCell ref="BP78:BP80"/>
    <mergeCell ref="BQ78:BV78"/>
    <mergeCell ref="BW78:BW80"/>
    <mergeCell ref="BX78:BX80"/>
    <mergeCell ref="BY78:CD78"/>
    <mergeCell ref="CE78:CE80"/>
    <mergeCell ref="CF78:CF80"/>
    <mergeCell ref="CG78:CL78"/>
    <mergeCell ref="EC78:EH78"/>
    <mergeCell ref="EI78:EI80"/>
    <mergeCell ref="DQ79:DR79"/>
    <mergeCell ref="DU79:DU80"/>
    <mergeCell ref="DV79:DV80"/>
    <mergeCell ref="DW79:DX79"/>
    <mergeCell ref="DY79:DZ79"/>
    <mergeCell ref="EC79:EC80"/>
    <mergeCell ref="ED79:ED80"/>
    <mergeCell ref="EE79:EF79"/>
    <mergeCell ref="CU62:DB62"/>
    <mergeCell ref="DC62:DJ62"/>
    <mergeCell ref="DK62:DR62"/>
    <mergeCell ref="BX63:BX65"/>
    <mergeCell ref="BY63:CD63"/>
    <mergeCell ref="CE63:CE65"/>
    <mergeCell ref="CF63:CF65"/>
    <mergeCell ref="CG63:CL63"/>
    <mergeCell ref="BZ64:BZ65"/>
    <mergeCell ref="CA64:CB64"/>
    <mergeCell ref="CC64:CD64"/>
    <mergeCell ref="CG64:CG65"/>
    <mergeCell ref="CH64:CH65"/>
    <mergeCell ref="CI64:CJ64"/>
    <mergeCell ref="CK64:CL64"/>
    <mergeCell ref="CM63:CM65"/>
    <mergeCell ref="CN63:CN65"/>
    <mergeCell ref="CO63:CT63"/>
    <mergeCell ref="CU63:CU65"/>
    <mergeCell ref="CV63:CV65"/>
    <mergeCell ref="CW63:DB63"/>
    <mergeCell ref="DC63:DC65"/>
    <mergeCell ref="DD63:DD65"/>
    <mergeCell ref="DE63:DJ63"/>
    <mergeCell ref="DK63:DK65"/>
    <mergeCell ref="DL63:DL65"/>
    <mergeCell ref="DM63:DR63"/>
    <mergeCell ref="CO64:CO65"/>
    <mergeCell ref="CP64:CP65"/>
    <mergeCell ref="CQ64:CR64"/>
    <mergeCell ref="CH43:CH44"/>
    <mergeCell ref="CI43:CJ43"/>
    <mergeCell ref="CU42:CU44"/>
    <mergeCell ref="CV42:CV44"/>
    <mergeCell ref="CW42:DB42"/>
    <mergeCell ref="DC42:DC44"/>
    <mergeCell ref="DD42:DD44"/>
    <mergeCell ref="DE42:DJ42"/>
    <mergeCell ref="DK42:DK44"/>
    <mergeCell ref="DL42:DL44"/>
    <mergeCell ref="DM42:DR42"/>
    <mergeCell ref="DS42:DS44"/>
    <mergeCell ref="DT42:DT44"/>
    <mergeCell ref="DU42:DZ42"/>
    <mergeCell ref="DU43:DU44"/>
    <mergeCell ref="DV43:DV44"/>
    <mergeCell ref="DW43:DX43"/>
    <mergeCell ref="BQ6:BQ7"/>
    <mergeCell ref="BR6:BR7"/>
    <mergeCell ref="BS6:BT6"/>
    <mergeCell ref="DE5:DJ5"/>
    <mergeCell ref="DK5:DK7"/>
    <mergeCell ref="DL5:DL7"/>
    <mergeCell ref="DM5:DR5"/>
    <mergeCell ref="DE6:DE7"/>
    <mergeCell ref="EI23:EP23"/>
    <mergeCell ref="EQ23:EX23"/>
    <mergeCell ref="EA24:EA26"/>
    <mergeCell ref="EB24:EB26"/>
    <mergeCell ref="EC24:EH24"/>
    <mergeCell ref="EI24:EI26"/>
    <mergeCell ref="EJ24:EJ26"/>
    <mergeCell ref="CK25:CL25"/>
    <mergeCell ref="CO25:CO26"/>
    <mergeCell ref="CP25:CP26"/>
    <mergeCell ref="CQ25:CR25"/>
    <mergeCell ref="CS25:CT25"/>
    <mergeCell ref="CW25:CW26"/>
    <mergeCell ref="CX25:CX26"/>
    <mergeCell ref="CY25:CZ25"/>
    <mergeCell ref="DA25:DB25"/>
    <mergeCell ref="DE25:DE26"/>
    <mergeCell ref="DF25:DF26"/>
    <mergeCell ref="DG25:DH25"/>
    <mergeCell ref="DI25:DJ25"/>
    <mergeCell ref="DM25:DM26"/>
    <mergeCell ref="DN25:DN26"/>
    <mergeCell ref="DO25:DP25"/>
    <mergeCell ref="DQ25:DR25"/>
    <mergeCell ref="EA23:EH23"/>
    <mergeCell ref="CN24:CN26"/>
    <mergeCell ref="CO24:CT24"/>
    <mergeCell ref="CU24:CU26"/>
    <mergeCell ref="CV24:CV26"/>
    <mergeCell ref="CW24:DB24"/>
    <mergeCell ref="DC24:DC26"/>
    <mergeCell ref="DD24:DD26"/>
    <mergeCell ref="DE24:DJ24"/>
    <mergeCell ref="DK24:DK26"/>
    <mergeCell ref="DL24:DL26"/>
    <mergeCell ref="DM24:DR24"/>
    <mergeCell ref="DS24:DS26"/>
    <mergeCell ref="DT24:DT26"/>
    <mergeCell ref="DU24:DZ24"/>
    <mergeCell ref="DS4:DZ4"/>
    <mergeCell ref="EA4:EH4"/>
    <mergeCell ref="CN5:CN7"/>
    <mergeCell ref="CO5:CT5"/>
    <mergeCell ref="CU5:CU7"/>
    <mergeCell ref="CV5:CV7"/>
    <mergeCell ref="CW5:DB5"/>
    <mergeCell ref="DC5:DC7"/>
    <mergeCell ref="DD5:DD7"/>
    <mergeCell ref="DU25:DU26"/>
    <mergeCell ref="DV25:DV26"/>
    <mergeCell ref="DC91:DJ91"/>
    <mergeCell ref="DK91:DR91"/>
    <mergeCell ref="DS91:DZ91"/>
    <mergeCell ref="EA91:EH91"/>
    <mergeCell ref="CE92:CE94"/>
    <mergeCell ref="CF92:CF94"/>
    <mergeCell ref="CG92:CL92"/>
    <mergeCell ref="CM92:CM94"/>
    <mergeCell ref="CN92:CN94"/>
    <mergeCell ref="CO92:CT92"/>
    <mergeCell ref="CU92:CU94"/>
    <mergeCell ref="CV92:CV94"/>
    <mergeCell ref="CW92:DB92"/>
    <mergeCell ref="BW62:CD62"/>
    <mergeCell ref="CE62:CL62"/>
    <mergeCell ref="CM62:CT62"/>
    <mergeCell ref="BO41:BV41"/>
    <mergeCell ref="BW41:CD41"/>
    <mergeCell ref="CE41:CL41"/>
    <mergeCell ref="CM41:CT41"/>
    <mergeCell ref="CU41:DB41"/>
    <mergeCell ref="DC41:DJ41"/>
    <mergeCell ref="DK41:DR41"/>
    <mergeCell ref="DS41:DZ41"/>
    <mergeCell ref="BY42:CD42"/>
    <mergeCell ref="CE42:CE44"/>
    <mergeCell ref="CF42:CF44"/>
    <mergeCell ref="CG42:CL42"/>
    <mergeCell ref="CM42:CM44"/>
    <mergeCell ref="CN42:CN44"/>
    <mergeCell ref="CO42:CT42"/>
    <mergeCell ref="CG43:CG44"/>
    <mergeCell ref="A3:A7"/>
    <mergeCell ref="B3:B7"/>
    <mergeCell ref="C3:J4"/>
    <mergeCell ref="K3:AP3"/>
    <mergeCell ref="AQ3:BF3"/>
    <mergeCell ref="BG3:BV3"/>
    <mergeCell ref="BW3:CL3"/>
    <mergeCell ref="CM3:DB3"/>
    <mergeCell ref="DC3:DR3"/>
    <mergeCell ref="DS3:EH3"/>
    <mergeCell ref="EI3:EX3"/>
    <mergeCell ref="K4:R4"/>
    <mergeCell ref="S4:Z4"/>
    <mergeCell ref="AA4:AH4"/>
    <mergeCell ref="AI4:AP4"/>
    <mergeCell ref="AQ4:AX4"/>
    <mergeCell ref="AY4:BF4"/>
    <mergeCell ref="BG4:BN4"/>
    <mergeCell ref="BO4:BV4"/>
    <mergeCell ref="BW4:CD4"/>
    <mergeCell ref="CE4:CL4"/>
    <mergeCell ref="CM4:CT4"/>
    <mergeCell ref="CU4:DB4"/>
    <mergeCell ref="DC4:DJ4"/>
    <mergeCell ref="DK4:DR4"/>
    <mergeCell ref="CE5:CE7"/>
    <mergeCell ref="CF5:CF7"/>
    <mergeCell ref="CG5:CL5"/>
    <mergeCell ref="CM5:CM7"/>
    <mergeCell ref="AS6:AS7"/>
    <mergeCell ref="AT6:AT7"/>
    <mergeCell ref="AU6:AV6"/>
    <mergeCell ref="EI4:EP4"/>
    <mergeCell ref="EQ4:EX4"/>
    <mergeCell ref="C5:C7"/>
    <mergeCell ref="D5:D7"/>
    <mergeCell ref="E5:J5"/>
    <mergeCell ref="K5:K7"/>
    <mergeCell ref="L5:L7"/>
    <mergeCell ref="M5:R5"/>
    <mergeCell ref="S5:S7"/>
    <mergeCell ref="T5:T7"/>
    <mergeCell ref="U5:Z5"/>
    <mergeCell ref="AA5:AA7"/>
    <mergeCell ref="AB5:AB7"/>
    <mergeCell ref="AC5:AH5"/>
    <mergeCell ref="AI5:AI7"/>
    <mergeCell ref="AJ5:AJ7"/>
    <mergeCell ref="AK5:AP5"/>
    <mergeCell ref="AQ5:AQ7"/>
    <mergeCell ref="AR5:AR7"/>
    <mergeCell ref="AS5:AX5"/>
    <mergeCell ref="AY5:AY7"/>
    <mergeCell ref="AZ5:AZ7"/>
    <mergeCell ref="BA5:BF5"/>
    <mergeCell ref="BG5:BG7"/>
    <mergeCell ref="BH5:BH7"/>
    <mergeCell ref="BI5:BN5"/>
    <mergeCell ref="BO5:BO7"/>
    <mergeCell ref="BP5:BP7"/>
    <mergeCell ref="BQ5:BV5"/>
    <mergeCell ref="BW5:BW7"/>
    <mergeCell ref="BX5:BX7"/>
    <mergeCell ref="BY5:CD5"/>
    <mergeCell ref="EQ5:EQ7"/>
    <mergeCell ref="ER5:ER7"/>
    <mergeCell ref="ES5:EX5"/>
    <mergeCell ref="E6:E7"/>
    <mergeCell ref="F6:F7"/>
    <mergeCell ref="G6:H6"/>
    <mergeCell ref="I6:J6"/>
    <mergeCell ref="M6:M7"/>
    <mergeCell ref="N6:N7"/>
    <mergeCell ref="O6:P6"/>
    <mergeCell ref="Q6:R6"/>
    <mergeCell ref="U6:U7"/>
    <mergeCell ref="V6:V7"/>
    <mergeCell ref="W6:X6"/>
    <mergeCell ref="Y6:Z6"/>
    <mergeCell ref="AC6:AC7"/>
    <mergeCell ref="AD6:AD7"/>
    <mergeCell ref="AE6:AF6"/>
    <mergeCell ref="AG6:AH6"/>
    <mergeCell ref="AK6:AK7"/>
    <mergeCell ref="AL6:AL7"/>
    <mergeCell ref="AM6:AN6"/>
    <mergeCell ref="AO6:AP6"/>
    <mergeCell ref="AW6:AX6"/>
    <mergeCell ref="BA6:BA7"/>
    <mergeCell ref="BB6:BB7"/>
    <mergeCell ref="BC6:BD6"/>
    <mergeCell ref="BE6:BF6"/>
    <mergeCell ref="BI6:BI7"/>
    <mergeCell ref="BJ6:BJ7"/>
    <mergeCell ref="BK6:BL6"/>
    <mergeCell ref="BM6:BN6"/>
    <mergeCell ref="BU6:BV6"/>
    <mergeCell ref="BY6:BY7"/>
    <mergeCell ref="BZ6:BZ7"/>
    <mergeCell ref="CA6:CB6"/>
    <mergeCell ref="CC6:CD6"/>
    <mergeCell ref="CG6:CG7"/>
    <mergeCell ref="CH6:CH7"/>
    <mergeCell ref="CI6:CJ6"/>
    <mergeCell ref="CK6:CL6"/>
    <mergeCell ref="CO6:CO7"/>
    <mergeCell ref="CP6:CP7"/>
    <mergeCell ref="CQ6:CR6"/>
    <mergeCell ref="CS6:CT6"/>
    <mergeCell ref="CW6:CW7"/>
    <mergeCell ref="CX6:CX7"/>
    <mergeCell ref="CY6:CZ6"/>
    <mergeCell ref="DA6:DB6"/>
    <mergeCell ref="DF6:DF7"/>
    <mergeCell ref="DG6:DH6"/>
    <mergeCell ref="DI6:DJ6"/>
    <mergeCell ref="DM6:DM7"/>
    <mergeCell ref="DN6:DN7"/>
    <mergeCell ref="DO6:DP6"/>
    <mergeCell ref="DQ6:DR6"/>
    <mergeCell ref="DU6:DU7"/>
    <mergeCell ref="DV6:DV7"/>
    <mergeCell ref="DW6:DX6"/>
    <mergeCell ref="DY6:DZ6"/>
    <mergeCell ref="EC6:EC7"/>
    <mergeCell ref="ED6:ED7"/>
    <mergeCell ref="EE6:EF6"/>
    <mergeCell ref="EG6:EH6"/>
    <mergeCell ref="EK6:EK7"/>
    <mergeCell ref="EL6:EL7"/>
    <mergeCell ref="DS5:DS7"/>
    <mergeCell ref="DT5:DT7"/>
    <mergeCell ref="DU5:DZ5"/>
    <mergeCell ref="EA5:EA7"/>
    <mergeCell ref="EB5:EB7"/>
    <mergeCell ref="EC5:EH5"/>
    <mergeCell ref="EI5:EI7"/>
    <mergeCell ref="EJ5:EJ7"/>
    <mergeCell ref="EK5:EP5"/>
    <mergeCell ref="EM6:EN6"/>
    <mergeCell ref="EO6:EP6"/>
    <mergeCell ref="ES6:ES7"/>
    <mergeCell ref="ET6:ET7"/>
    <mergeCell ref="EU6:EV6"/>
    <mergeCell ref="EW6:EX6"/>
    <mergeCell ref="A22:A26"/>
    <mergeCell ref="B22:B26"/>
    <mergeCell ref="C22:J23"/>
    <mergeCell ref="K22:AP22"/>
    <mergeCell ref="AQ22:BF22"/>
    <mergeCell ref="BG22:BV22"/>
    <mergeCell ref="BW22:CL22"/>
    <mergeCell ref="CM22:DB22"/>
    <mergeCell ref="DC22:DR22"/>
    <mergeCell ref="DS22:EH22"/>
    <mergeCell ref="EI22:EX22"/>
    <mergeCell ref="K23:R23"/>
    <mergeCell ref="S23:Z23"/>
    <mergeCell ref="AA23:AH23"/>
    <mergeCell ref="AI23:AP23"/>
    <mergeCell ref="AQ23:AX23"/>
    <mergeCell ref="AY23:BF23"/>
    <mergeCell ref="BG23:BN23"/>
    <mergeCell ref="BO23:BV23"/>
    <mergeCell ref="BW23:CD23"/>
    <mergeCell ref="CE23:CL23"/>
    <mergeCell ref="CM23:CT23"/>
    <mergeCell ref="CU23:DB23"/>
    <mergeCell ref="DC23:DJ23"/>
    <mergeCell ref="DK23:DR23"/>
    <mergeCell ref="DS23:DZ23"/>
    <mergeCell ref="C24:C26"/>
    <mergeCell ref="D24:D26"/>
    <mergeCell ref="E24:J24"/>
    <mergeCell ref="K24:K26"/>
    <mergeCell ref="L24:L26"/>
    <mergeCell ref="M24:R24"/>
    <mergeCell ref="S24:S26"/>
    <mergeCell ref="T24:T26"/>
    <mergeCell ref="U24:Z24"/>
    <mergeCell ref="AA24:AA26"/>
    <mergeCell ref="AB24:AB26"/>
    <mergeCell ref="AC24:AH24"/>
    <mergeCell ref="AI24:AI26"/>
    <mergeCell ref="AJ24:AJ26"/>
    <mergeCell ref="AK24:AP24"/>
    <mergeCell ref="AQ24:AQ26"/>
    <mergeCell ref="AR24:AR26"/>
    <mergeCell ref="AS24:AX24"/>
    <mergeCell ref="AY24:AY26"/>
    <mergeCell ref="AZ24:AZ26"/>
    <mergeCell ref="BA24:BF24"/>
    <mergeCell ref="BG24:BG26"/>
    <mergeCell ref="BH24:BH26"/>
    <mergeCell ref="BI24:BN24"/>
    <mergeCell ref="BO24:BO26"/>
    <mergeCell ref="BP24:BP26"/>
    <mergeCell ref="BQ24:BV24"/>
    <mergeCell ref="BW24:BW26"/>
    <mergeCell ref="BX24:BX26"/>
    <mergeCell ref="BY24:CD24"/>
    <mergeCell ref="CE24:CE26"/>
    <mergeCell ref="CF24:CF26"/>
    <mergeCell ref="CG24:CL24"/>
    <mergeCell ref="CM24:CM26"/>
    <mergeCell ref="BI25:BI26"/>
    <mergeCell ref="BJ25:BJ26"/>
    <mergeCell ref="BK25:BL25"/>
    <mergeCell ref="BM25:BN25"/>
    <mergeCell ref="BQ25:BQ26"/>
    <mergeCell ref="BR25:BR26"/>
    <mergeCell ref="BS25:BT25"/>
    <mergeCell ref="BU25:BV25"/>
    <mergeCell ref="BY25:BY26"/>
    <mergeCell ref="BZ25:BZ26"/>
    <mergeCell ref="CA25:CB25"/>
    <mergeCell ref="CC25:CD25"/>
    <mergeCell ref="CG25:CG26"/>
    <mergeCell ref="CH25:CH26"/>
    <mergeCell ref="CI25:CJ25"/>
    <mergeCell ref="EK24:EP24"/>
    <mergeCell ref="EQ24:EQ26"/>
    <mergeCell ref="ER24:ER26"/>
    <mergeCell ref="ES24:EX24"/>
    <mergeCell ref="E25:E26"/>
    <mergeCell ref="F25:F26"/>
    <mergeCell ref="G25:H25"/>
    <mergeCell ref="I25:J25"/>
    <mergeCell ref="M25:M26"/>
    <mergeCell ref="N25:N26"/>
    <mergeCell ref="O25:P25"/>
    <mergeCell ref="Q25:R25"/>
    <mergeCell ref="U25:U26"/>
    <mergeCell ref="V25:V26"/>
    <mergeCell ref="W25:X25"/>
    <mergeCell ref="Y25:Z25"/>
    <mergeCell ref="AC25:AC26"/>
    <mergeCell ref="AD25:AD26"/>
    <mergeCell ref="AE25:AF25"/>
    <mergeCell ref="AG25:AH25"/>
    <mergeCell ref="AK25:AK26"/>
    <mergeCell ref="AL25:AL26"/>
    <mergeCell ref="AM25:AN25"/>
    <mergeCell ref="AO25:AP25"/>
    <mergeCell ref="AS25:AS26"/>
    <mergeCell ref="AT25:AT26"/>
    <mergeCell ref="AU25:AV25"/>
    <mergeCell ref="AW25:AX25"/>
    <mergeCell ref="BA25:BA26"/>
    <mergeCell ref="BB25:BB26"/>
    <mergeCell ref="BC25:BD25"/>
    <mergeCell ref="BE25:BF25"/>
    <mergeCell ref="DW25:DX25"/>
    <mergeCell ref="DY25:DZ25"/>
    <mergeCell ref="EC25:EC26"/>
    <mergeCell ref="ED25:ED26"/>
    <mergeCell ref="EE25:EF25"/>
    <mergeCell ref="EG25:EH25"/>
    <mergeCell ref="EK25:EK26"/>
    <mergeCell ref="EL25:EL26"/>
    <mergeCell ref="EM25:EN25"/>
    <mergeCell ref="EO25:EP25"/>
    <mergeCell ref="ES25:ES26"/>
    <mergeCell ref="ET25:ET26"/>
    <mergeCell ref="EU25:EV25"/>
    <mergeCell ref="EW25:EX25"/>
    <mergeCell ref="A40:A44"/>
    <mergeCell ref="B40:B44"/>
    <mergeCell ref="C40:J41"/>
    <mergeCell ref="K40:AP40"/>
    <mergeCell ref="AQ40:BF40"/>
    <mergeCell ref="BG40:BV40"/>
    <mergeCell ref="BW40:CL40"/>
    <mergeCell ref="CM40:DB40"/>
    <mergeCell ref="DC40:DR40"/>
    <mergeCell ref="DS40:EH40"/>
    <mergeCell ref="EI40:EX40"/>
    <mergeCell ref="K41:R41"/>
    <mergeCell ref="S41:Z41"/>
    <mergeCell ref="AA41:AH41"/>
    <mergeCell ref="AI41:AP41"/>
    <mergeCell ref="AQ41:AX41"/>
    <mergeCell ref="AY41:BF41"/>
    <mergeCell ref="BG41:BN41"/>
    <mergeCell ref="EA41:EH41"/>
    <mergeCell ref="EI41:EP41"/>
    <mergeCell ref="EQ41:EX41"/>
    <mergeCell ref="C42:C44"/>
    <mergeCell ref="D42:D44"/>
    <mergeCell ref="E42:J42"/>
    <mergeCell ref="K42:K44"/>
    <mergeCell ref="L42:L44"/>
    <mergeCell ref="M42:R42"/>
    <mergeCell ref="S42:S44"/>
    <mergeCell ref="T42:T44"/>
    <mergeCell ref="U42:Z42"/>
    <mergeCell ref="AA42:AA44"/>
    <mergeCell ref="AB42:AB44"/>
    <mergeCell ref="AC42:AH42"/>
    <mergeCell ref="AI42:AI44"/>
    <mergeCell ref="AJ42:AJ44"/>
    <mergeCell ref="AK42:AP42"/>
    <mergeCell ref="AQ42:AQ44"/>
    <mergeCell ref="AR42:AR44"/>
    <mergeCell ref="AS42:AX42"/>
    <mergeCell ref="AY42:AY44"/>
    <mergeCell ref="AZ42:AZ44"/>
    <mergeCell ref="BA42:BF42"/>
    <mergeCell ref="BG42:BG44"/>
    <mergeCell ref="BH42:BH44"/>
    <mergeCell ref="BI42:BN42"/>
    <mergeCell ref="BO42:BO44"/>
    <mergeCell ref="BP42:BP44"/>
    <mergeCell ref="BQ42:BV42"/>
    <mergeCell ref="BW42:BW44"/>
    <mergeCell ref="BX42:BX44"/>
    <mergeCell ref="EA42:EA44"/>
    <mergeCell ref="EB42:EB44"/>
    <mergeCell ref="EC42:EH42"/>
    <mergeCell ref="EI42:EI44"/>
    <mergeCell ref="EJ42:EJ44"/>
    <mergeCell ref="EK42:EP42"/>
    <mergeCell ref="EQ42:EQ44"/>
    <mergeCell ref="ER42:ER44"/>
    <mergeCell ref="ES42:EX42"/>
    <mergeCell ref="E43:E44"/>
    <mergeCell ref="F43:F44"/>
    <mergeCell ref="G43:H43"/>
    <mergeCell ref="I43:J43"/>
    <mergeCell ref="M43:M44"/>
    <mergeCell ref="N43:N44"/>
    <mergeCell ref="O43:P43"/>
    <mergeCell ref="Q43:R43"/>
    <mergeCell ref="U43:U44"/>
    <mergeCell ref="V43:V44"/>
    <mergeCell ref="W43:X43"/>
    <mergeCell ref="Y43:Z43"/>
    <mergeCell ref="AC43:AC44"/>
    <mergeCell ref="AD43:AD44"/>
    <mergeCell ref="AE43:AF43"/>
    <mergeCell ref="AG43:AH43"/>
    <mergeCell ref="AK43:AK44"/>
    <mergeCell ref="AL43:AL44"/>
    <mergeCell ref="AM43:AN43"/>
    <mergeCell ref="AO43:AP43"/>
    <mergeCell ref="AS43:AS44"/>
    <mergeCell ref="AT43:AT44"/>
    <mergeCell ref="AU43:AV43"/>
    <mergeCell ref="AW43:AX43"/>
    <mergeCell ref="BA43:BA44"/>
    <mergeCell ref="BB43:BB44"/>
    <mergeCell ref="BC43:BD43"/>
    <mergeCell ref="BE43:BF43"/>
    <mergeCell ref="BI43:BI44"/>
    <mergeCell ref="BJ43:BJ44"/>
    <mergeCell ref="BK43:BL43"/>
    <mergeCell ref="BM43:BN43"/>
    <mergeCell ref="BQ43:BQ44"/>
    <mergeCell ref="BR43:BR44"/>
    <mergeCell ref="BS43:BT43"/>
    <mergeCell ref="BU43:BV43"/>
    <mergeCell ref="BY43:BY44"/>
    <mergeCell ref="BZ43:BZ44"/>
    <mergeCell ref="CA43:CB43"/>
    <mergeCell ref="CC43:CD43"/>
    <mergeCell ref="CK43:CL43"/>
    <mergeCell ref="CO43:CO44"/>
    <mergeCell ref="CP43:CP44"/>
    <mergeCell ref="CQ43:CR43"/>
    <mergeCell ref="CS43:CT43"/>
    <mergeCell ref="CW43:CW44"/>
    <mergeCell ref="CX43:CX44"/>
    <mergeCell ref="CY43:CZ43"/>
    <mergeCell ref="DA43:DB43"/>
    <mergeCell ref="DE43:DE44"/>
    <mergeCell ref="DF43:DF44"/>
    <mergeCell ref="DG43:DH43"/>
    <mergeCell ref="DI43:DJ43"/>
    <mergeCell ref="DM43:DM44"/>
    <mergeCell ref="DN43:DN44"/>
    <mergeCell ref="DO43:DP43"/>
    <mergeCell ref="DQ43:DR43"/>
    <mergeCell ref="DY43:DZ43"/>
    <mergeCell ref="EC43:EC44"/>
    <mergeCell ref="ED43:ED44"/>
    <mergeCell ref="EE43:EF43"/>
    <mergeCell ref="EG43:EH43"/>
    <mergeCell ref="EK43:EK44"/>
    <mergeCell ref="EL43:EL44"/>
    <mergeCell ref="EM43:EN43"/>
    <mergeCell ref="EO43:EP43"/>
    <mergeCell ref="ES43:ES44"/>
    <mergeCell ref="ET43:ET44"/>
    <mergeCell ref="EU43:EV43"/>
    <mergeCell ref="EW43:EX43"/>
    <mergeCell ref="A61:A65"/>
    <mergeCell ref="B61:B65"/>
    <mergeCell ref="C61:J62"/>
    <mergeCell ref="K61:AP61"/>
    <mergeCell ref="AQ61:BF61"/>
    <mergeCell ref="BG61:BV61"/>
    <mergeCell ref="BW61:CL61"/>
    <mergeCell ref="CM61:DB61"/>
    <mergeCell ref="DC61:DR61"/>
    <mergeCell ref="DS61:EH61"/>
    <mergeCell ref="EI61:EX61"/>
    <mergeCell ref="K62:R62"/>
    <mergeCell ref="S62:Z62"/>
    <mergeCell ref="AA62:AH62"/>
    <mergeCell ref="AI62:AP62"/>
    <mergeCell ref="AQ62:AX62"/>
    <mergeCell ref="AY62:BF62"/>
    <mergeCell ref="BG62:BN62"/>
    <mergeCell ref="BO62:BV62"/>
    <mergeCell ref="DS62:DZ62"/>
    <mergeCell ref="EA62:EH62"/>
    <mergeCell ref="EI62:EP62"/>
    <mergeCell ref="EQ62:EX62"/>
    <mergeCell ref="C63:C65"/>
    <mergeCell ref="D63:D65"/>
    <mergeCell ref="E63:J63"/>
    <mergeCell ref="K63:K65"/>
    <mergeCell ref="L63:L65"/>
    <mergeCell ref="M63:R63"/>
    <mergeCell ref="S63:S65"/>
    <mergeCell ref="T63:T65"/>
    <mergeCell ref="U63:Z63"/>
    <mergeCell ref="AA63:AA65"/>
    <mergeCell ref="AB63:AB65"/>
    <mergeCell ref="AC63:AH63"/>
    <mergeCell ref="AI63:AI65"/>
    <mergeCell ref="AJ63:AJ65"/>
    <mergeCell ref="AK63:AP63"/>
    <mergeCell ref="AQ63:AQ65"/>
    <mergeCell ref="AR63:AR65"/>
    <mergeCell ref="AS63:AX63"/>
    <mergeCell ref="AY63:AY65"/>
    <mergeCell ref="AZ63:AZ65"/>
    <mergeCell ref="BA63:BF63"/>
    <mergeCell ref="BG63:BG65"/>
    <mergeCell ref="BH63:BH65"/>
    <mergeCell ref="BI63:BN63"/>
    <mergeCell ref="BO63:BO65"/>
    <mergeCell ref="BP63:BP65"/>
    <mergeCell ref="BQ63:BV63"/>
    <mergeCell ref="BW63:BW65"/>
    <mergeCell ref="EA63:EA65"/>
    <mergeCell ref="EB63:EB65"/>
    <mergeCell ref="EC63:EH63"/>
    <mergeCell ref="EI63:EI65"/>
    <mergeCell ref="EJ63:EJ65"/>
    <mergeCell ref="EK63:EP63"/>
    <mergeCell ref="EQ63:EQ65"/>
    <mergeCell ref="ER63:ER65"/>
    <mergeCell ref="ES63:EX63"/>
    <mergeCell ref="E64:E65"/>
    <mergeCell ref="F64:F65"/>
    <mergeCell ref="G64:H64"/>
    <mergeCell ref="I64:J64"/>
    <mergeCell ref="M64:M65"/>
    <mergeCell ref="N64:N65"/>
    <mergeCell ref="O64:P64"/>
    <mergeCell ref="Q64:R64"/>
    <mergeCell ref="U64:U65"/>
    <mergeCell ref="V64:V65"/>
    <mergeCell ref="W64:X64"/>
    <mergeCell ref="Y64:Z64"/>
    <mergeCell ref="AC64:AC65"/>
    <mergeCell ref="AD64:AD65"/>
    <mergeCell ref="AE64:AF64"/>
    <mergeCell ref="AG64:AH64"/>
    <mergeCell ref="AK64:AK65"/>
    <mergeCell ref="AL64:AL65"/>
    <mergeCell ref="AM64:AN64"/>
    <mergeCell ref="AO64:AP64"/>
    <mergeCell ref="AS64:AS65"/>
    <mergeCell ref="AT64:AT65"/>
    <mergeCell ref="AU64:AV64"/>
    <mergeCell ref="AW64:AX64"/>
    <mergeCell ref="BA64:BA65"/>
    <mergeCell ref="BB64:BB65"/>
    <mergeCell ref="BC64:BD64"/>
    <mergeCell ref="BE64:BF64"/>
    <mergeCell ref="BI64:BI65"/>
    <mergeCell ref="BJ64:BJ65"/>
    <mergeCell ref="BK64:BL64"/>
    <mergeCell ref="BM64:BN64"/>
    <mergeCell ref="BQ64:BQ65"/>
    <mergeCell ref="BR64:BR65"/>
    <mergeCell ref="BS64:BT64"/>
    <mergeCell ref="BU64:BV64"/>
    <mergeCell ref="BY64:BY65"/>
    <mergeCell ref="CS64:CT64"/>
    <mergeCell ref="CW64:CW65"/>
    <mergeCell ref="CX64:CX65"/>
    <mergeCell ref="CY64:CZ64"/>
    <mergeCell ref="DA64:DB64"/>
    <mergeCell ref="DE64:DE65"/>
    <mergeCell ref="DF64:DF65"/>
    <mergeCell ref="DG64:DH64"/>
    <mergeCell ref="DI64:DJ64"/>
    <mergeCell ref="DM64:DM65"/>
    <mergeCell ref="DN64:DN65"/>
    <mergeCell ref="DO64:DP64"/>
    <mergeCell ref="DQ64:DR64"/>
    <mergeCell ref="DU64:DU65"/>
    <mergeCell ref="DV64:DV65"/>
    <mergeCell ref="DW64:DX64"/>
    <mergeCell ref="DY64:DZ64"/>
    <mergeCell ref="DS63:DS65"/>
    <mergeCell ref="DT63:DT65"/>
    <mergeCell ref="DU63:DZ63"/>
    <mergeCell ref="EC64:EC65"/>
    <mergeCell ref="ED64:ED65"/>
    <mergeCell ref="EE64:EF64"/>
    <mergeCell ref="EG64:EH64"/>
    <mergeCell ref="EK64:EK65"/>
    <mergeCell ref="EL64:EL65"/>
    <mergeCell ref="EM64:EN64"/>
    <mergeCell ref="EO64:EP64"/>
    <mergeCell ref="ES64:ES65"/>
    <mergeCell ref="ET64:ET65"/>
    <mergeCell ref="EU64:EV64"/>
    <mergeCell ref="EW64:EX64"/>
    <mergeCell ref="A76:A80"/>
    <mergeCell ref="B76:B80"/>
    <mergeCell ref="C76:J77"/>
    <mergeCell ref="K76:AP76"/>
    <mergeCell ref="AQ76:BF76"/>
    <mergeCell ref="BG76:BV76"/>
    <mergeCell ref="BW76:CL76"/>
    <mergeCell ref="CM76:DB76"/>
    <mergeCell ref="DC76:DR76"/>
    <mergeCell ref="DS76:EH76"/>
    <mergeCell ref="EI76:EX76"/>
    <mergeCell ref="K77:R77"/>
    <mergeCell ref="S77:Z77"/>
    <mergeCell ref="AA77:AH77"/>
    <mergeCell ref="AI77:AP77"/>
    <mergeCell ref="AQ77:AX77"/>
    <mergeCell ref="AY77:BF77"/>
    <mergeCell ref="BG77:BN77"/>
    <mergeCell ref="BO77:BV77"/>
    <mergeCell ref="BW77:CD77"/>
    <mergeCell ref="CM77:CT77"/>
    <mergeCell ref="CU77:DB77"/>
    <mergeCell ref="DC77:DJ77"/>
    <mergeCell ref="DK77:DR77"/>
    <mergeCell ref="DS77:DZ77"/>
    <mergeCell ref="EA77:EH77"/>
    <mergeCell ref="EI77:EP77"/>
    <mergeCell ref="EQ77:EX77"/>
    <mergeCell ref="C78:C80"/>
    <mergeCell ref="D78:D80"/>
    <mergeCell ref="E78:J78"/>
    <mergeCell ref="K78:K80"/>
    <mergeCell ref="L78:L80"/>
    <mergeCell ref="M78:R78"/>
    <mergeCell ref="S78:S80"/>
    <mergeCell ref="T78:T80"/>
    <mergeCell ref="U78:Z78"/>
    <mergeCell ref="AA78:AA80"/>
    <mergeCell ref="AB78:AB80"/>
    <mergeCell ref="AC78:AH78"/>
    <mergeCell ref="AI78:AI80"/>
    <mergeCell ref="AJ78:AJ80"/>
    <mergeCell ref="AK78:AP78"/>
    <mergeCell ref="AQ78:AQ80"/>
    <mergeCell ref="AR78:AR80"/>
    <mergeCell ref="AS78:AX78"/>
    <mergeCell ref="AY78:AY80"/>
    <mergeCell ref="AZ78:AZ80"/>
    <mergeCell ref="BA78:BF78"/>
    <mergeCell ref="BG78:BG80"/>
    <mergeCell ref="BH78:BH80"/>
    <mergeCell ref="BI78:BN78"/>
    <mergeCell ref="CM78:CM80"/>
    <mergeCell ref="CN78:CN80"/>
    <mergeCell ref="CO78:CT78"/>
    <mergeCell ref="CU78:CU80"/>
    <mergeCell ref="CV78:CV80"/>
    <mergeCell ref="CW78:DB78"/>
    <mergeCell ref="DC78:DC80"/>
    <mergeCell ref="DD78:DD80"/>
    <mergeCell ref="DE78:DJ78"/>
    <mergeCell ref="DK78:DK80"/>
    <mergeCell ref="DL78:DL80"/>
    <mergeCell ref="DM78:DR78"/>
    <mergeCell ref="DS78:DS80"/>
    <mergeCell ref="DT78:DT80"/>
    <mergeCell ref="DU78:DZ78"/>
    <mergeCell ref="EA78:EA80"/>
    <mergeCell ref="EB78:EB80"/>
    <mergeCell ref="CO79:CO80"/>
    <mergeCell ref="CP79:CP80"/>
    <mergeCell ref="CQ79:CR79"/>
    <mergeCell ref="CS79:CT79"/>
    <mergeCell ref="CW79:CW80"/>
    <mergeCell ref="CX79:CX80"/>
    <mergeCell ref="CY79:CZ79"/>
    <mergeCell ref="DA79:DB79"/>
    <mergeCell ref="DE79:DE80"/>
    <mergeCell ref="DF79:DF80"/>
    <mergeCell ref="DG79:DH79"/>
    <mergeCell ref="DI79:DJ79"/>
    <mergeCell ref="DM79:DM80"/>
    <mergeCell ref="DN79:DN80"/>
    <mergeCell ref="DO79:DP79"/>
    <mergeCell ref="EJ78:EJ80"/>
    <mergeCell ref="EK78:EP78"/>
    <mergeCell ref="EQ78:EQ80"/>
    <mergeCell ref="ER78:ER80"/>
    <mergeCell ref="ES78:EX78"/>
    <mergeCell ref="E79:E80"/>
    <mergeCell ref="F79:F80"/>
    <mergeCell ref="G79:H79"/>
    <mergeCell ref="I79:J79"/>
    <mergeCell ref="M79:M80"/>
    <mergeCell ref="N79:N80"/>
    <mergeCell ref="O79:P79"/>
    <mergeCell ref="Q79:R79"/>
    <mergeCell ref="U79:U80"/>
    <mergeCell ref="V79:V80"/>
    <mergeCell ref="W79:X79"/>
    <mergeCell ref="Y79:Z79"/>
    <mergeCell ref="AC79:AC80"/>
    <mergeCell ref="AD79:AD80"/>
    <mergeCell ref="AE79:AF79"/>
    <mergeCell ref="AG79:AH79"/>
    <mergeCell ref="AK79:AK80"/>
    <mergeCell ref="AL79:AL80"/>
    <mergeCell ref="AM79:AN79"/>
    <mergeCell ref="AO79:AP79"/>
    <mergeCell ref="AS79:AS80"/>
    <mergeCell ref="AT79:AT80"/>
    <mergeCell ref="AU79:AV79"/>
    <mergeCell ref="AW79:AX79"/>
    <mergeCell ref="BA79:BA80"/>
    <mergeCell ref="BB79:BB80"/>
    <mergeCell ref="BC79:BD79"/>
    <mergeCell ref="BE79:BF79"/>
    <mergeCell ref="BI79:BI80"/>
    <mergeCell ref="BJ79:BJ80"/>
    <mergeCell ref="BK79:BL79"/>
    <mergeCell ref="BM79:BN79"/>
    <mergeCell ref="BQ79:BQ80"/>
    <mergeCell ref="BR79:BR80"/>
    <mergeCell ref="BS79:BT79"/>
    <mergeCell ref="BU79:BV79"/>
    <mergeCell ref="BY79:BY80"/>
    <mergeCell ref="BZ79:BZ80"/>
    <mergeCell ref="CA79:CB79"/>
    <mergeCell ref="CC79:CD79"/>
    <mergeCell ref="CG79:CG80"/>
    <mergeCell ref="CH79:CH80"/>
    <mergeCell ref="CI79:CJ79"/>
    <mergeCell ref="CK79:CL79"/>
    <mergeCell ref="EG79:EH79"/>
    <mergeCell ref="EK79:EK80"/>
    <mergeCell ref="EL79:EL80"/>
    <mergeCell ref="EM79:EN79"/>
    <mergeCell ref="EO79:EP79"/>
    <mergeCell ref="ES79:ES80"/>
    <mergeCell ref="ET79:ET80"/>
    <mergeCell ref="EU79:EV79"/>
    <mergeCell ref="EW79:EX79"/>
    <mergeCell ref="A90:A94"/>
    <mergeCell ref="B90:B94"/>
    <mergeCell ref="C90:J91"/>
    <mergeCell ref="K90:AP90"/>
    <mergeCell ref="AQ90:BF90"/>
    <mergeCell ref="BG90:BV90"/>
    <mergeCell ref="BW90:CL90"/>
    <mergeCell ref="CM90:DB90"/>
    <mergeCell ref="DC90:DR90"/>
    <mergeCell ref="DS90:EH90"/>
    <mergeCell ref="EI90:EX90"/>
    <mergeCell ref="K91:R91"/>
    <mergeCell ref="S91:Z91"/>
    <mergeCell ref="AA91:AH91"/>
    <mergeCell ref="AI91:AP91"/>
    <mergeCell ref="AQ91:AX91"/>
    <mergeCell ref="AY91:BF91"/>
    <mergeCell ref="BG91:BN91"/>
    <mergeCell ref="BO91:BV91"/>
    <mergeCell ref="BW91:CD91"/>
    <mergeCell ref="CE91:CL91"/>
    <mergeCell ref="CM91:CT91"/>
    <mergeCell ref="CU91:DB91"/>
    <mergeCell ref="EI91:EP91"/>
    <mergeCell ref="EQ91:EX91"/>
    <mergeCell ref="C92:C94"/>
    <mergeCell ref="D92:D94"/>
    <mergeCell ref="E92:J92"/>
    <mergeCell ref="K92:K94"/>
    <mergeCell ref="L92:L94"/>
    <mergeCell ref="M92:R92"/>
    <mergeCell ref="S92:S94"/>
    <mergeCell ref="T92:T94"/>
    <mergeCell ref="U92:Z92"/>
    <mergeCell ref="AA92:AA94"/>
    <mergeCell ref="AB92:AB94"/>
    <mergeCell ref="AC92:AH92"/>
    <mergeCell ref="AI92:AI94"/>
    <mergeCell ref="AJ92:AJ94"/>
    <mergeCell ref="AK92:AP92"/>
    <mergeCell ref="AQ92:AQ94"/>
    <mergeCell ref="AR92:AR94"/>
    <mergeCell ref="AS92:AX92"/>
    <mergeCell ref="AY92:AY94"/>
    <mergeCell ref="AZ92:AZ94"/>
    <mergeCell ref="BA92:BF92"/>
    <mergeCell ref="BG92:BG94"/>
    <mergeCell ref="BH92:BH94"/>
    <mergeCell ref="BI92:BN92"/>
    <mergeCell ref="BO92:BO94"/>
    <mergeCell ref="BP92:BP94"/>
    <mergeCell ref="BQ92:BV92"/>
    <mergeCell ref="BW92:BW94"/>
    <mergeCell ref="BX92:BX94"/>
    <mergeCell ref="BY92:CD92"/>
    <mergeCell ref="EI92:EI94"/>
    <mergeCell ref="EJ92:EJ94"/>
    <mergeCell ref="EK92:EP92"/>
    <mergeCell ref="EQ92:EQ94"/>
    <mergeCell ref="ER92:ER94"/>
    <mergeCell ref="ES92:EX92"/>
    <mergeCell ref="E93:E94"/>
    <mergeCell ref="F93:F94"/>
    <mergeCell ref="G93:H93"/>
    <mergeCell ref="I93:J93"/>
    <mergeCell ref="M93:M94"/>
    <mergeCell ref="N93:N94"/>
    <mergeCell ref="O93:P93"/>
    <mergeCell ref="Q93:R93"/>
    <mergeCell ref="U93:U94"/>
    <mergeCell ref="V93:V94"/>
    <mergeCell ref="W93:X93"/>
    <mergeCell ref="Y93:Z93"/>
    <mergeCell ref="AC93:AC94"/>
    <mergeCell ref="AD93:AD94"/>
    <mergeCell ref="AE93:AF93"/>
    <mergeCell ref="AG93:AH93"/>
    <mergeCell ref="AK93:AK94"/>
    <mergeCell ref="BS93:BT93"/>
    <mergeCell ref="BU93:BV93"/>
    <mergeCell ref="BY93:BY94"/>
    <mergeCell ref="BZ93:BZ94"/>
    <mergeCell ref="CA93:CB93"/>
    <mergeCell ref="CC93:CD93"/>
    <mergeCell ref="CG93:CG94"/>
    <mergeCell ref="CH93:CH94"/>
    <mergeCell ref="CI93:CJ93"/>
    <mergeCell ref="AL93:AL94"/>
    <mergeCell ref="AM93:AN93"/>
    <mergeCell ref="AO93:AP93"/>
    <mergeCell ref="AS93:AS94"/>
    <mergeCell ref="AT93:AT94"/>
    <mergeCell ref="AU93:AV93"/>
    <mergeCell ref="AW93:AX93"/>
    <mergeCell ref="BA93:BA94"/>
    <mergeCell ref="BB93:BB94"/>
    <mergeCell ref="BC93:BD93"/>
    <mergeCell ref="BE93:BF93"/>
    <mergeCell ref="BI93:BI94"/>
    <mergeCell ref="BJ93:BJ94"/>
    <mergeCell ref="BK93:BL93"/>
    <mergeCell ref="BM93:BN93"/>
    <mergeCell ref="BQ93:BQ94"/>
    <mergeCell ref="BR93:BR94"/>
    <mergeCell ref="CX93:CX94"/>
    <mergeCell ref="CY93:CZ93"/>
    <mergeCell ref="DA93:DB93"/>
    <mergeCell ref="DE93:DE94"/>
    <mergeCell ref="DF93:DF94"/>
    <mergeCell ref="DG93:DH93"/>
    <mergeCell ref="DI93:DJ93"/>
    <mergeCell ref="DM93:DM94"/>
    <mergeCell ref="DN93:DN94"/>
    <mergeCell ref="DO93:DP93"/>
    <mergeCell ref="DQ93:DR93"/>
    <mergeCell ref="DU93:DU94"/>
    <mergeCell ref="DV93:DV94"/>
    <mergeCell ref="DW93:DX93"/>
    <mergeCell ref="DY93:DZ93"/>
    <mergeCell ref="EC93:EC94"/>
    <mergeCell ref="ED93:ED94"/>
    <mergeCell ref="DK92:DK94"/>
    <mergeCell ref="DL92:DL94"/>
    <mergeCell ref="DM92:DR92"/>
    <mergeCell ref="DS92:DS94"/>
    <mergeCell ref="DT92:DT94"/>
    <mergeCell ref="DU92:DZ92"/>
    <mergeCell ref="EA92:EA94"/>
    <mergeCell ref="EB92:EB94"/>
    <mergeCell ref="EC92:EH92"/>
    <mergeCell ref="EE93:EF93"/>
    <mergeCell ref="EG93:EH93"/>
    <mergeCell ref="EK93:EK94"/>
    <mergeCell ref="EL93:EL94"/>
    <mergeCell ref="EM93:EN93"/>
    <mergeCell ref="EO93:EP93"/>
    <mergeCell ref="ES93:ES94"/>
    <mergeCell ref="ET93:ET94"/>
    <mergeCell ref="EU93:EV93"/>
    <mergeCell ref="EW93:EX93"/>
    <mergeCell ref="A103:A107"/>
    <mergeCell ref="B103:B107"/>
    <mergeCell ref="C103:J104"/>
    <mergeCell ref="K103:AP103"/>
    <mergeCell ref="AQ103:BF103"/>
    <mergeCell ref="BG103:BV103"/>
    <mergeCell ref="BW103:CL103"/>
    <mergeCell ref="CM103:DB103"/>
    <mergeCell ref="DC103:DR103"/>
    <mergeCell ref="DS103:EH103"/>
    <mergeCell ref="EI103:EX103"/>
    <mergeCell ref="K104:R104"/>
    <mergeCell ref="S104:Z104"/>
    <mergeCell ref="AA104:AH104"/>
    <mergeCell ref="AI104:AP104"/>
    <mergeCell ref="AQ104:AX104"/>
    <mergeCell ref="AY104:BF104"/>
    <mergeCell ref="BG104:BN104"/>
    <mergeCell ref="BO104:BV104"/>
    <mergeCell ref="BW104:CD104"/>
    <mergeCell ref="CE104:CL104"/>
    <mergeCell ref="CM104:CT104"/>
    <mergeCell ref="EA104:EH104"/>
    <mergeCell ref="EI104:EP104"/>
    <mergeCell ref="EQ104:EX104"/>
    <mergeCell ref="C105:C107"/>
    <mergeCell ref="D105:D107"/>
    <mergeCell ref="E105:J105"/>
    <mergeCell ref="K105:K107"/>
    <mergeCell ref="L105:L107"/>
    <mergeCell ref="M105:R105"/>
    <mergeCell ref="S105:S107"/>
    <mergeCell ref="T105:T107"/>
    <mergeCell ref="U105:Z105"/>
    <mergeCell ref="AA105:AA107"/>
    <mergeCell ref="AB105:AB107"/>
    <mergeCell ref="AC105:AH105"/>
    <mergeCell ref="AI105:AI107"/>
    <mergeCell ref="AJ105:AJ107"/>
    <mergeCell ref="AK105:AP105"/>
    <mergeCell ref="AQ105:AQ107"/>
    <mergeCell ref="AR105:AR107"/>
    <mergeCell ref="AS105:AX105"/>
    <mergeCell ref="AY105:AY107"/>
    <mergeCell ref="AZ105:AZ107"/>
    <mergeCell ref="BA105:BF105"/>
    <mergeCell ref="BG105:BG107"/>
    <mergeCell ref="BH105:BH107"/>
    <mergeCell ref="BI105:BN105"/>
    <mergeCell ref="BO105:BO107"/>
    <mergeCell ref="BP105:BP107"/>
    <mergeCell ref="BQ105:BV105"/>
    <mergeCell ref="BW105:BW107"/>
    <mergeCell ref="BX105:BX107"/>
    <mergeCell ref="DD105:DD107"/>
    <mergeCell ref="DE105:DJ105"/>
    <mergeCell ref="DK105:DK107"/>
    <mergeCell ref="DL105:DL107"/>
    <mergeCell ref="DM105:DR105"/>
    <mergeCell ref="DS105:DS107"/>
    <mergeCell ref="CG106:CG107"/>
    <mergeCell ref="CH106:CH107"/>
    <mergeCell ref="CI106:CJ106"/>
    <mergeCell ref="CK106:CL106"/>
    <mergeCell ref="CO106:CO107"/>
    <mergeCell ref="CP106:CP107"/>
    <mergeCell ref="CQ106:CR106"/>
    <mergeCell ref="CS106:CT106"/>
    <mergeCell ref="CW106:CW107"/>
    <mergeCell ref="CX106:CX107"/>
    <mergeCell ref="CY106:CZ106"/>
    <mergeCell ref="DA106:DB106"/>
    <mergeCell ref="DE106:DE107"/>
    <mergeCell ref="DF106:DF107"/>
    <mergeCell ref="DG106:DH106"/>
    <mergeCell ref="AL106:AL107"/>
    <mergeCell ref="AM106:AN106"/>
    <mergeCell ref="AO106:AP106"/>
    <mergeCell ref="AS106:AS107"/>
    <mergeCell ref="AT106:AT107"/>
    <mergeCell ref="AU106:AV106"/>
    <mergeCell ref="BY105:CD105"/>
    <mergeCell ref="CE105:CE107"/>
    <mergeCell ref="CF105:CF107"/>
    <mergeCell ref="CG105:CL105"/>
    <mergeCell ref="CM105:CM107"/>
    <mergeCell ref="CN105:CN107"/>
    <mergeCell ref="CO105:CT105"/>
    <mergeCell ref="CU105:CU107"/>
    <mergeCell ref="CV105:CV107"/>
    <mergeCell ref="CW105:DB105"/>
    <mergeCell ref="DC105:DC107"/>
    <mergeCell ref="E106:E107"/>
    <mergeCell ref="F106:F107"/>
    <mergeCell ref="G106:H106"/>
    <mergeCell ref="I106:J106"/>
    <mergeCell ref="M106:M107"/>
    <mergeCell ref="N106:N107"/>
    <mergeCell ref="O106:P106"/>
    <mergeCell ref="Q106:R106"/>
    <mergeCell ref="U106:U107"/>
    <mergeCell ref="V106:V107"/>
    <mergeCell ref="W106:X106"/>
    <mergeCell ref="Y106:Z106"/>
    <mergeCell ref="AC106:AC107"/>
    <mergeCell ref="AD106:AD107"/>
    <mergeCell ref="AE106:AF106"/>
    <mergeCell ref="AG106:AH106"/>
    <mergeCell ref="AK106:AK107"/>
    <mergeCell ref="AW106:AX106"/>
    <mergeCell ref="BA106:BA107"/>
    <mergeCell ref="BB106:BB107"/>
    <mergeCell ref="BC106:BD106"/>
    <mergeCell ref="BE106:BF106"/>
    <mergeCell ref="BI106:BI107"/>
    <mergeCell ref="BJ106:BJ107"/>
    <mergeCell ref="BK106:BL106"/>
    <mergeCell ref="BM106:BN106"/>
    <mergeCell ref="BQ106:BQ107"/>
    <mergeCell ref="BR106:BR107"/>
    <mergeCell ref="BS106:BT106"/>
    <mergeCell ref="BU106:BV106"/>
    <mergeCell ref="BY106:BY107"/>
    <mergeCell ref="BZ106:BZ107"/>
    <mergeCell ref="CA106:CB106"/>
    <mergeCell ref="CC106:CD106"/>
    <mergeCell ref="ET106:ET107"/>
    <mergeCell ref="EU106:EV106"/>
    <mergeCell ref="EW106:EX106"/>
    <mergeCell ref="DM106:DM107"/>
    <mergeCell ref="DN106:DN107"/>
    <mergeCell ref="DO106:DP106"/>
    <mergeCell ref="DQ106:DR106"/>
    <mergeCell ref="DU106:DU107"/>
    <mergeCell ref="DV106:DV107"/>
    <mergeCell ref="DW106:DX106"/>
    <mergeCell ref="DY106:DZ106"/>
    <mergeCell ref="EC106:EC107"/>
    <mergeCell ref="ED106:ED107"/>
    <mergeCell ref="EE106:EF106"/>
    <mergeCell ref="EG106:EH106"/>
    <mergeCell ref="EK106:EK107"/>
    <mergeCell ref="EL106:EL107"/>
    <mergeCell ref="EM106:EN106"/>
    <mergeCell ref="EO106:EP106"/>
    <mergeCell ref="ES106:ES107"/>
    <mergeCell ref="EA105:EA107"/>
    <mergeCell ref="EB105:EB107"/>
    <mergeCell ref="EC105:EH105"/>
    <mergeCell ref="EI105:EI107"/>
    <mergeCell ref="EJ105:EJ107"/>
    <mergeCell ref="EK105:EP105"/>
    <mergeCell ref="EQ105:EQ107"/>
    <mergeCell ref="ER105:ER107"/>
    <mergeCell ref="ES105:EX10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2025-04-04T07:16:16Z</dcterms:created>
  <dcterms:modified xsi:type="dcterms:W3CDTF">2025-12-22T07:57:08Z</dcterms:modified>
</cp:coreProperties>
</file>