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3" i="1" l="1"/>
  <c r="BU113" i="1"/>
  <c r="BO113" i="1"/>
  <c r="BM113" i="1"/>
  <c r="BG113" i="1"/>
  <c r="BE113" i="1"/>
  <c r="AY113" i="1"/>
  <c r="AW113" i="1"/>
  <c r="AQ113" i="1"/>
  <c r="AO113" i="1"/>
  <c r="AI113" i="1"/>
  <c r="AG113" i="1"/>
  <c r="AA113" i="1"/>
  <c r="Y113" i="1"/>
  <c r="S113" i="1"/>
  <c r="Q113" i="1"/>
  <c r="K113" i="1"/>
  <c r="I113" i="1"/>
  <c r="W112" i="1"/>
  <c r="O112" i="1"/>
  <c r="BW111" i="1"/>
  <c r="BO111" i="1"/>
  <c r="BG111" i="1"/>
  <c r="AY111" i="1"/>
  <c r="AQ111" i="1"/>
  <c r="AI111" i="1"/>
  <c r="AA111" i="1"/>
  <c r="S111" i="1"/>
  <c r="K111" i="1"/>
  <c r="AU110" i="1"/>
  <c r="AM110" i="1"/>
  <c r="BG109" i="1"/>
  <c r="AY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AA105" i="1"/>
  <c r="S105" i="1"/>
  <c r="BZ103" i="1"/>
  <c r="BZ113" i="1" s="1"/>
  <c r="BY103" i="1"/>
  <c r="BY113" i="1" s="1"/>
  <c r="BX103" i="1"/>
  <c r="BX113" i="1" s="1"/>
  <c r="BW103" i="1"/>
  <c r="BV103" i="1"/>
  <c r="BV113" i="1" s="1"/>
  <c r="BU103" i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N103" i="1"/>
  <c r="BN113" i="1" s="1"/>
  <c r="BM103" i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F103" i="1"/>
  <c r="BF113" i="1" s="1"/>
  <c r="BE103" i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X103" i="1"/>
  <c r="AX113" i="1" s="1"/>
  <c r="AW103" i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P103" i="1"/>
  <c r="AP113" i="1" s="1"/>
  <c r="AO103" i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H103" i="1"/>
  <c r="AH113" i="1" s="1"/>
  <c r="AG103" i="1"/>
  <c r="AF103" i="1"/>
  <c r="AF113" i="1" s="1"/>
  <c r="AE103" i="1"/>
  <c r="AE113" i="1" s="1"/>
  <c r="AD103" i="1"/>
  <c r="AD113" i="1" s="1"/>
  <c r="AC103" i="1"/>
  <c r="AC113" i="1" s="1"/>
  <c r="AB103" i="1"/>
  <c r="AB113" i="1" s="1"/>
  <c r="AA103" i="1"/>
  <c r="Z103" i="1"/>
  <c r="Z113" i="1" s="1"/>
  <c r="Y103" i="1"/>
  <c r="X103" i="1"/>
  <c r="X113" i="1" s="1"/>
  <c r="W103" i="1"/>
  <c r="W113" i="1" s="1"/>
  <c r="V103" i="1"/>
  <c r="V113" i="1" s="1"/>
  <c r="U103" i="1"/>
  <c r="U113" i="1" s="1"/>
  <c r="T103" i="1"/>
  <c r="T113" i="1" s="1"/>
  <c r="S103" i="1"/>
  <c r="R103" i="1"/>
  <c r="R113" i="1" s="1"/>
  <c r="Q103" i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J103" i="1"/>
  <c r="J113" i="1" s="1"/>
  <c r="I103" i="1"/>
  <c r="H103" i="1"/>
  <c r="H113" i="1" s="1"/>
  <c r="G103" i="1"/>
  <c r="G113" i="1" s="1"/>
  <c r="F102" i="1"/>
  <c r="F103" i="1" s="1"/>
  <c r="F113" i="1" s="1"/>
  <c r="E102" i="1"/>
  <c r="D102" i="1"/>
  <c r="D103" i="1" s="1"/>
  <c r="D113" i="1" s="1"/>
  <c r="C102" i="1"/>
  <c r="F101" i="1"/>
  <c r="E101" i="1"/>
  <c r="D101" i="1"/>
  <c r="C101" i="1"/>
  <c r="F100" i="1"/>
  <c r="E100" i="1"/>
  <c r="D100" i="1"/>
  <c r="C100" i="1"/>
  <c r="F99" i="1"/>
  <c r="E99" i="1"/>
  <c r="E103" i="1" s="1"/>
  <c r="E113" i="1" s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E89" i="1" s="1"/>
  <c r="E112" i="1" s="1"/>
  <c r="D85" i="1"/>
  <c r="C85" i="1"/>
  <c r="F84" i="1"/>
  <c r="F89" i="1" s="1"/>
  <c r="F112" i="1" s="1"/>
  <c r="E84" i="1"/>
  <c r="D84" i="1"/>
  <c r="D89" i="1" s="1"/>
  <c r="D112" i="1" s="1"/>
  <c r="C84" i="1"/>
  <c r="C89" i="1" s="1"/>
  <c r="C112" i="1" s="1"/>
  <c r="BZ77" i="1"/>
  <c r="BZ111" i="1" s="1"/>
  <c r="BY77" i="1"/>
  <c r="BY111" i="1" s="1"/>
  <c r="BX77" i="1"/>
  <c r="BX111" i="1" s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D76" i="1"/>
  <c r="D77" i="1" s="1"/>
  <c r="D111" i="1" s="1"/>
  <c r="C76" i="1"/>
  <c r="F75" i="1"/>
  <c r="E75" i="1"/>
  <c r="E77" i="1" s="1"/>
  <c r="E111" i="1" s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F65" i="1" s="1"/>
  <c r="F110" i="1" s="1"/>
  <c r="E64" i="1"/>
  <c r="D64" i="1"/>
  <c r="C64" i="1"/>
  <c r="F63" i="1"/>
  <c r="E63" i="1"/>
  <c r="E65" i="1" s="1"/>
  <c r="E110" i="1" s="1"/>
  <c r="D63" i="1"/>
  <c r="D65" i="1" s="1"/>
  <c r="D110" i="1" s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E51" i="1"/>
  <c r="E52" i="1" s="1"/>
  <c r="E109" i="1" s="1"/>
  <c r="D51" i="1"/>
  <c r="D52" i="1" s="1"/>
  <c r="D109" i="1" s="1"/>
  <c r="C51" i="1"/>
  <c r="F50" i="1"/>
  <c r="F52" i="1" s="1"/>
  <c r="F109" i="1" s="1"/>
  <c r="E50" i="1"/>
  <c r="D50" i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F32" i="1"/>
  <c r="F33" i="1" s="1"/>
  <c r="F107" i="1" s="1"/>
  <c r="E32" i="1"/>
  <c r="D32" i="1"/>
  <c r="C32" i="1"/>
  <c r="F31" i="1"/>
  <c r="E31" i="1"/>
  <c r="E33" i="1" s="1"/>
  <c r="E107" i="1" s="1"/>
  <c r="D31" i="1"/>
  <c r="D33" i="1" s="1"/>
  <c r="D107" i="1" s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F18" i="1" s="1"/>
  <c r="F105" i="1" s="1"/>
  <c r="E17" i="1"/>
  <c r="E18" i="1" s="1"/>
  <c r="E105" i="1" s="1"/>
  <c r="D17" i="1"/>
  <c r="C17" i="1"/>
  <c r="F16" i="1"/>
  <c r="E16" i="1"/>
  <c r="D16" i="1"/>
  <c r="D18" i="1" s="1"/>
  <c r="D105" i="1" s="1"/>
  <c r="C16" i="1"/>
  <c r="C18" i="1" s="1"/>
  <c r="C105" i="1" s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W114" i="1" l="1"/>
  <c r="BE114" i="1"/>
  <c r="H114" i="1"/>
  <c r="P114" i="1"/>
  <c r="X114" i="1"/>
  <c r="AF114" i="1"/>
  <c r="AN114" i="1"/>
  <c r="AV114" i="1"/>
  <c r="BD114" i="1"/>
  <c r="BL114" i="1"/>
  <c r="BT114" i="1"/>
  <c r="S114" i="1"/>
  <c r="AY114" i="1"/>
  <c r="Y114" i="1"/>
  <c r="J114" i="1"/>
  <c r="Z114" i="1"/>
  <c r="AP114" i="1"/>
  <c r="BF114" i="1"/>
  <c r="BV114" i="1"/>
  <c r="AA114" i="1"/>
  <c r="C77" i="1"/>
  <c r="C111" i="1" s="1"/>
  <c r="C103" i="1"/>
  <c r="C113" i="1" s="1"/>
  <c r="C114" i="1" s="1"/>
  <c r="AG114" i="1"/>
  <c r="BM114" i="1"/>
  <c r="E114" i="1"/>
  <c r="D114" i="1"/>
  <c r="L114" i="1"/>
  <c r="T114" i="1"/>
  <c r="AB114" i="1"/>
  <c r="AJ114" i="1"/>
  <c r="AR114" i="1"/>
  <c r="AZ114" i="1"/>
  <c r="BH114" i="1"/>
  <c r="BP114" i="1"/>
  <c r="BX114" i="1"/>
  <c r="AI114" i="1"/>
  <c r="BO114" i="1"/>
  <c r="M114" i="1"/>
  <c r="U114" i="1"/>
  <c r="AC114" i="1"/>
  <c r="AK114" i="1"/>
  <c r="AS114" i="1"/>
  <c r="BA114" i="1"/>
  <c r="BI114" i="1"/>
  <c r="BQ114" i="1"/>
  <c r="BY114" i="1"/>
  <c r="I114" i="1"/>
  <c r="AO114" i="1"/>
  <c r="BU114" i="1"/>
  <c r="BG114" i="1"/>
  <c r="C33" i="1"/>
  <c r="C107" i="1" s="1"/>
  <c r="F114" i="1"/>
  <c r="N114" i="1"/>
  <c r="V114" i="1"/>
  <c r="AD114" i="1"/>
  <c r="AL114" i="1"/>
  <c r="AT114" i="1"/>
  <c r="BB114" i="1"/>
  <c r="BJ114" i="1"/>
  <c r="BR114" i="1"/>
  <c r="BZ114" i="1"/>
  <c r="K114" i="1"/>
  <c r="AQ114" i="1"/>
  <c r="BW114" i="1"/>
  <c r="R114" i="1"/>
  <c r="AH114" i="1"/>
  <c r="AX114" i="1"/>
  <c r="BN114" i="1"/>
  <c r="C65" i="1"/>
  <c r="C110" i="1" s="1"/>
  <c r="G114" i="1"/>
  <c r="O114" i="1"/>
  <c r="AE114" i="1"/>
  <c r="AM114" i="1"/>
  <c r="AU114" i="1"/>
  <c r="BC114" i="1"/>
  <c r="BK114" i="1"/>
  <c r="BS114" i="1"/>
  <c r="Q114" i="1"/>
  <c r="AW114" i="1"/>
</calcChain>
</file>

<file path=xl/sharedStrings.xml><?xml version="1.0" encoding="utf-8"?>
<sst xmlns="http://schemas.openxmlformats.org/spreadsheetml/2006/main" count="1017" uniqueCount="111">
  <si>
    <t>Форма  № 3</t>
  </si>
  <si>
    <t>Чуй</t>
  </si>
  <si>
    <t>Отчет о сделках по залогу недвижимого имущества январь 2025г.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</si>
  <si>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</si>
  <si>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</si>
  <si>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</si>
  <si>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</si>
  <si>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</si>
  <si>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</si>
  <si>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</si>
  <si>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</si>
  <si>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</si>
  <si>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</si>
  <si>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</si>
  <si>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</si>
  <si>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</si>
  <si>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</si>
  <si>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</si>
  <si>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</si>
  <si>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</si>
  <si>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</si>
  <si>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</si>
  <si>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</si>
  <si>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</si>
  <si>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</si>
  <si>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</si>
  <si>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</si>
  <si>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</si>
  <si>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</si>
  <si>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</si>
  <si>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</si>
  <si>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</si>
  <si>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</si>
  <si>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</si>
  <si>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</si>
  <si>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</si>
  <si>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</si>
  <si>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93</t>
  </si>
  <si>
    <t>155879,57</t>
  </si>
  <si>
    <t>6</t>
  </si>
  <si>
    <t>16054,57</t>
  </si>
  <si>
    <t>19</t>
  </si>
  <si>
    <t>14551,19</t>
  </si>
  <si>
    <t>2</t>
  </si>
  <si>
    <t>2881,19</t>
  </si>
  <si>
    <t>8467</t>
  </si>
  <si>
    <t>3</t>
  </si>
  <si>
    <t>4767</t>
  </si>
  <si>
    <t>0</t>
  </si>
  <si>
    <t>1</t>
  </si>
  <si>
    <t>1175</t>
  </si>
  <si>
    <t>3675</t>
  </si>
  <si>
    <t>15350</t>
  </si>
  <si>
    <t>3031,17</t>
  </si>
  <si>
    <t>1500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</si>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</sst>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6" fillId="10" borderId="3" xfId="0" applyFont="1" applyFill="1" applyBorder="1" applyAlignment="1">
      <alignment horizontal="centerContinuous" vertical="top" wrapText="1"/>
    </xf>
    <xf numFmtId="164" fontId="20" fillId="10" borderId="3" xfId="0" applyNumberFormat="1" applyFont="1" applyFill="1" applyBorder="1"/>
    <xf numFmtId="0" fontId="3" fillId="9" borderId="2" xfId="0" applyFont="1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0" fontId="3" fillId="10" borderId="0" xfId="0" applyFont="1" applyFill="1" applyBorder="1" applyAlignment="1"/>
    <xf numFmtId="0" fontId="0" fillId="10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6"/>
  <sheetViews>
    <sheetView tabSelected="1" workbookViewId="0">
      <selection sqref="A1:XFD1048576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2</v>
      </c>
      <c r="BW3" s="3"/>
      <c r="BX3" s="3"/>
    </row>
    <row r="4" spans="1:78" ht="26.25" customHeight="1" thickBot="1" x14ac:dyDescent="0.3">
      <c r="A4" s="6" t="s">
        <v>3</v>
      </c>
      <c r="B4" s="7" t="s">
        <v>4</v>
      </c>
      <c r="C4" s="7" t="s">
        <v>5</v>
      </c>
      <c r="D4" s="7"/>
      <c r="E4" s="7"/>
      <c r="F4" s="7"/>
      <c r="G4" s="8" t="s">
        <v>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 t="s">
        <v>7</v>
      </c>
      <c r="X4" s="7"/>
      <c r="Y4" s="7"/>
      <c r="Z4" s="7"/>
      <c r="AA4" s="7"/>
      <c r="AB4" s="7"/>
      <c r="AC4" s="7"/>
      <c r="AD4" s="7"/>
      <c r="AE4" s="7" t="s">
        <v>8</v>
      </c>
      <c r="AF4" s="7"/>
      <c r="AG4" s="7"/>
      <c r="AH4" s="7"/>
      <c r="AI4" s="7"/>
      <c r="AJ4" s="7"/>
      <c r="AK4" s="7"/>
      <c r="AL4" s="7"/>
      <c r="AM4" s="9" t="s">
        <v>9</v>
      </c>
      <c r="AN4" s="9"/>
      <c r="AO4" s="9"/>
      <c r="AP4" s="9"/>
      <c r="AQ4" s="9"/>
      <c r="AR4" s="9"/>
      <c r="AS4" s="9"/>
      <c r="AT4" s="9"/>
      <c r="AU4" s="7" t="s">
        <v>10</v>
      </c>
      <c r="AV4" s="7"/>
      <c r="AW4" s="7"/>
      <c r="AX4" s="7"/>
      <c r="AY4" s="7"/>
      <c r="AZ4" s="7"/>
      <c r="BA4" s="7"/>
      <c r="BB4" s="7"/>
      <c r="BC4" s="7" t="s">
        <v>11</v>
      </c>
      <c r="BD4" s="7"/>
      <c r="BE4" s="7"/>
      <c r="BF4" s="7"/>
      <c r="BG4" s="7"/>
      <c r="BH4" s="7"/>
      <c r="BI4" s="7"/>
      <c r="BJ4" s="7"/>
      <c r="BK4" s="7" t="s">
        <v>12</v>
      </c>
      <c r="BL4" s="7"/>
      <c r="BM4" s="7"/>
      <c r="BN4" s="7"/>
      <c r="BO4" s="7"/>
      <c r="BP4" s="7"/>
      <c r="BQ4" s="7"/>
      <c r="BR4" s="7"/>
      <c r="BS4" s="7" t="s">
        <v>13</v>
      </c>
      <c r="BT4" s="7"/>
      <c r="BU4" s="7"/>
      <c r="BV4" s="7"/>
      <c r="BW4" s="7"/>
      <c r="BX4" s="7"/>
      <c r="BY4" s="7"/>
      <c r="BZ4" s="7"/>
    </row>
    <row r="5" spans="1:78" ht="64.5" customHeight="1" thickBot="1" x14ac:dyDescent="0.3">
      <c r="A5" s="10"/>
      <c r="B5" s="11"/>
      <c r="C5" s="12" t="s">
        <v>14</v>
      </c>
      <c r="D5" s="12" t="s">
        <v>15</v>
      </c>
      <c r="E5" s="13" t="s">
        <v>16</v>
      </c>
      <c r="F5" s="13"/>
      <c r="G5" s="14" t="s">
        <v>17</v>
      </c>
      <c r="H5" s="14"/>
      <c r="I5" s="14"/>
      <c r="J5" s="14"/>
      <c r="K5" s="14" t="s">
        <v>18</v>
      </c>
      <c r="L5" s="14"/>
      <c r="M5" s="14"/>
      <c r="N5" s="14"/>
      <c r="O5" s="14" t="s">
        <v>19</v>
      </c>
      <c r="P5" s="14"/>
      <c r="Q5" s="14"/>
      <c r="R5" s="14"/>
      <c r="S5" s="14" t="s">
        <v>20</v>
      </c>
      <c r="T5" s="14"/>
      <c r="U5" s="14"/>
      <c r="V5" s="14"/>
      <c r="W5" s="14" t="s">
        <v>21</v>
      </c>
      <c r="X5" s="14"/>
      <c r="Y5" s="14"/>
      <c r="Z5" s="14"/>
      <c r="AA5" s="14" t="s">
        <v>22</v>
      </c>
      <c r="AB5" s="14"/>
      <c r="AC5" s="14"/>
      <c r="AD5" s="14"/>
      <c r="AE5" s="14" t="s">
        <v>23</v>
      </c>
      <c r="AF5" s="14"/>
      <c r="AG5" s="14"/>
      <c r="AH5" s="14"/>
      <c r="AI5" s="14" t="s">
        <v>22</v>
      </c>
      <c r="AJ5" s="14"/>
      <c r="AK5" s="14"/>
      <c r="AL5" s="14"/>
      <c r="AM5" s="14" t="s">
        <v>24</v>
      </c>
      <c r="AN5" s="14"/>
      <c r="AO5" s="14"/>
      <c r="AP5" s="14"/>
      <c r="AQ5" s="14" t="s">
        <v>22</v>
      </c>
      <c r="AR5" s="14"/>
      <c r="AS5" s="14"/>
      <c r="AT5" s="14"/>
      <c r="AU5" s="14" t="s">
        <v>25</v>
      </c>
      <c r="AV5" s="14"/>
      <c r="AW5" s="14"/>
      <c r="AX5" s="14"/>
      <c r="AY5" s="14" t="s">
        <v>22</v>
      </c>
      <c r="AZ5" s="14"/>
      <c r="BA5" s="14"/>
      <c r="BB5" s="14"/>
      <c r="BC5" s="14" t="s">
        <v>26</v>
      </c>
      <c r="BD5" s="14"/>
      <c r="BE5" s="14"/>
      <c r="BF5" s="14"/>
      <c r="BG5" s="14" t="s">
        <v>22</v>
      </c>
      <c r="BH5" s="14"/>
      <c r="BI5" s="14"/>
      <c r="BJ5" s="14"/>
      <c r="BK5" s="14" t="s">
        <v>27</v>
      </c>
      <c r="BL5" s="14"/>
      <c r="BM5" s="14"/>
      <c r="BN5" s="14"/>
      <c r="BO5" s="14" t="s">
        <v>22</v>
      </c>
      <c r="BP5" s="14"/>
      <c r="BQ5" s="14"/>
      <c r="BR5" s="14"/>
      <c r="BS5" s="14" t="s">
        <v>28</v>
      </c>
      <c r="BT5" s="14"/>
      <c r="BU5" s="14"/>
      <c r="BV5" s="14"/>
      <c r="BW5" s="14" t="s">
        <v>22</v>
      </c>
      <c r="BX5" s="14"/>
      <c r="BY5" s="14"/>
      <c r="BZ5" s="14"/>
    </row>
    <row r="6" spans="1:78" ht="72.75" customHeight="1" thickBot="1" x14ac:dyDescent="0.3">
      <c r="A6" s="10"/>
      <c r="B6" s="11"/>
      <c r="C6" s="12"/>
      <c r="D6" s="12"/>
      <c r="E6" s="12" t="s">
        <v>29</v>
      </c>
      <c r="F6" s="15" t="s">
        <v>30</v>
      </c>
      <c r="G6" s="12" t="s">
        <v>31</v>
      </c>
      <c r="H6" s="12" t="s">
        <v>32</v>
      </c>
      <c r="I6" s="16" t="s">
        <v>16</v>
      </c>
      <c r="J6" s="16"/>
      <c r="K6" s="12" t="s">
        <v>31</v>
      </c>
      <c r="L6" s="12" t="s">
        <v>32</v>
      </c>
      <c r="M6" s="16" t="s">
        <v>16</v>
      </c>
      <c r="N6" s="16"/>
      <c r="O6" s="12" t="s">
        <v>31</v>
      </c>
      <c r="P6" s="12" t="s">
        <v>32</v>
      </c>
      <c r="Q6" s="16" t="s">
        <v>16</v>
      </c>
      <c r="R6" s="16"/>
      <c r="S6" s="12" t="s">
        <v>31</v>
      </c>
      <c r="T6" s="12" t="s">
        <v>32</v>
      </c>
      <c r="U6" s="16" t="s">
        <v>16</v>
      </c>
      <c r="V6" s="16"/>
      <c r="W6" s="12" t="s">
        <v>31</v>
      </c>
      <c r="X6" s="12" t="s">
        <v>32</v>
      </c>
      <c r="Y6" s="16" t="s">
        <v>16</v>
      </c>
      <c r="Z6" s="16"/>
      <c r="AA6" s="12" t="s">
        <v>31</v>
      </c>
      <c r="AB6" s="12" t="s">
        <v>32</v>
      </c>
      <c r="AC6" s="16" t="s">
        <v>16</v>
      </c>
      <c r="AD6" s="16"/>
      <c r="AE6" s="12" t="s">
        <v>31</v>
      </c>
      <c r="AF6" s="12" t="s">
        <v>32</v>
      </c>
      <c r="AG6" s="16" t="s">
        <v>16</v>
      </c>
      <c r="AH6" s="16"/>
      <c r="AI6" s="12" t="s">
        <v>31</v>
      </c>
      <c r="AJ6" s="12" t="s">
        <v>32</v>
      </c>
      <c r="AK6" s="16" t="s">
        <v>16</v>
      </c>
      <c r="AL6" s="16"/>
      <c r="AM6" s="12" t="s">
        <v>31</v>
      </c>
      <c r="AN6" s="12" t="s">
        <v>32</v>
      </c>
      <c r="AO6" s="16" t="s">
        <v>16</v>
      </c>
      <c r="AP6" s="16"/>
      <c r="AQ6" s="12" t="s">
        <v>31</v>
      </c>
      <c r="AR6" s="12" t="s">
        <v>32</v>
      </c>
      <c r="AS6" s="16" t="s">
        <v>16</v>
      </c>
      <c r="AT6" s="16"/>
      <c r="AU6" s="12" t="s">
        <v>31</v>
      </c>
      <c r="AV6" s="12" t="s">
        <v>32</v>
      </c>
      <c r="AW6" s="16" t="s">
        <v>16</v>
      </c>
      <c r="AX6" s="16"/>
      <c r="AY6" s="12" t="s">
        <v>31</v>
      </c>
      <c r="AZ6" s="12" t="s">
        <v>32</v>
      </c>
      <c r="BA6" s="16" t="s">
        <v>16</v>
      </c>
      <c r="BB6" s="16"/>
      <c r="BC6" s="12" t="s">
        <v>31</v>
      </c>
      <c r="BD6" s="12" t="s">
        <v>32</v>
      </c>
      <c r="BE6" s="16" t="s">
        <v>16</v>
      </c>
      <c r="BF6" s="16"/>
      <c r="BG6" s="12" t="s">
        <v>31</v>
      </c>
      <c r="BH6" s="12" t="s">
        <v>32</v>
      </c>
      <c r="BI6" s="16" t="s">
        <v>16</v>
      </c>
      <c r="BJ6" s="16"/>
      <c r="BK6" s="12" t="s">
        <v>31</v>
      </c>
      <c r="BL6" s="12" t="s">
        <v>32</v>
      </c>
      <c r="BM6" s="16" t="s">
        <v>16</v>
      </c>
      <c r="BN6" s="16"/>
      <c r="BO6" s="12" t="s">
        <v>31</v>
      </c>
      <c r="BP6" s="12" t="s">
        <v>32</v>
      </c>
      <c r="BQ6" s="16" t="s">
        <v>16</v>
      </c>
      <c r="BR6" s="16"/>
      <c r="BS6" s="12" t="s">
        <v>31</v>
      </c>
      <c r="BT6" s="12" t="s">
        <v>32</v>
      </c>
      <c r="BU6" s="16" t="s">
        <v>16</v>
      </c>
      <c r="BV6" s="16"/>
      <c r="BW6" s="12" t="s">
        <v>31</v>
      </c>
      <c r="BX6" s="17" t="s">
        <v>32</v>
      </c>
      <c r="BY6" s="16" t="s">
        <v>16</v>
      </c>
      <c r="BZ6" s="16"/>
    </row>
    <row r="7" spans="1:78" ht="35.25" customHeight="1" thickBot="1" x14ac:dyDescent="0.3">
      <c r="A7" s="18"/>
      <c r="B7" s="19"/>
      <c r="C7" s="12"/>
      <c r="D7" s="12"/>
      <c r="E7" s="12"/>
      <c r="F7" s="15"/>
      <c r="G7" s="12"/>
      <c r="H7" s="12"/>
      <c r="I7" s="20" t="s">
        <v>29</v>
      </c>
      <c r="J7" s="20" t="s">
        <v>30</v>
      </c>
      <c r="K7" s="12"/>
      <c r="L7" s="12"/>
      <c r="M7" s="20" t="s">
        <v>29</v>
      </c>
      <c r="N7" s="20" t="s">
        <v>30</v>
      </c>
      <c r="O7" s="12"/>
      <c r="P7" s="12"/>
      <c r="Q7" s="20" t="s">
        <v>29</v>
      </c>
      <c r="R7" s="20" t="s">
        <v>30</v>
      </c>
      <c r="S7" s="12"/>
      <c r="T7" s="12"/>
      <c r="U7" s="20" t="s">
        <v>29</v>
      </c>
      <c r="V7" s="20" t="s">
        <v>30</v>
      </c>
      <c r="W7" s="12"/>
      <c r="X7" s="12"/>
      <c r="Y7" s="20" t="s">
        <v>29</v>
      </c>
      <c r="Z7" s="20" t="s">
        <v>30</v>
      </c>
      <c r="AA7" s="12"/>
      <c r="AB7" s="12"/>
      <c r="AC7" s="20" t="s">
        <v>29</v>
      </c>
      <c r="AD7" s="20" t="s">
        <v>30</v>
      </c>
      <c r="AE7" s="12"/>
      <c r="AF7" s="12"/>
      <c r="AG7" s="20" t="s">
        <v>29</v>
      </c>
      <c r="AH7" s="20" t="s">
        <v>30</v>
      </c>
      <c r="AI7" s="12"/>
      <c r="AJ7" s="12"/>
      <c r="AK7" s="20" t="s">
        <v>29</v>
      </c>
      <c r="AL7" s="20" t="s">
        <v>30</v>
      </c>
      <c r="AM7" s="12"/>
      <c r="AN7" s="12"/>
      <c r="AO7" s="20" t="s">
        <v>29</v>
      </c>
      <c r="AP7" s="20" t="s">
        <v>30</v>
      </c>
      <c r="AQ7" s="12"/>
      <c r="AR7" s="12"/>
      <c r="AS7" s="20" t="s">
        <v>29</v>
      </c>
      <c r="AT7" s="20" t="s">
        <v>30</v>
      </c>
      <c r="AU7" s="12"/>
      <c r="AV7" s="12"/>
      <c r="AW7" s="20" t="s">
        <v>29</v>
      </c>
      <c r="AX7" s="20" t="s">
        <v>30</v>
      </c>
      <c r="AY7" s="12"/>
      <c r="AZ7" s="12"/>
      <c r="BA7" s="20" t="s">
        <v>29</v>
      </c>
      <c r="BB7" s="20" t="s">
        <v>30</v>
      </c>
      <c r="BC7" s="12"/>
      <c r="BD7" s="12"/>
      <c r="BE7" s="20" t="s">
        <v>29</v>
      </c>
      <c r="BF7" s="20" t="s">
        <v>30</v>
      </c>
      <c r="BG7" s="12"/>
      <c r="BH7" s="12"/>
      <c r="BI7" s="20" t="s">
        <v>29</v>
      </c>
      <c r="BJ7" s="20" t="s">
        <v>30</v>
      </c>
      <c r="BK7" s="12"/>
      <c r="BL7" s="12"/>
      <c r="BM7" s="20" t="s">
        <v>29</v>
      </c>
      <c r="BN7" s="20" t="s">
        <v>30</v>
      </c>
      <c r="BO7" s="12"/>
      <c r="BP7" s="12"/>
      <c r="BQ7" s="20" t="s">
        <v>29</v>
      </c>
      <c r="BR7" s="20" t="s">
        <v>30</v>
      </c>
      <c r="BS7" s="12"/>
      <c r="BT7" s="12"/>
      <c r="BU7" s="20" t="s">
        <v>29</v>
      </c>
      <c r="BV7" s="20" t="s">
        <v>30</v>
      </c>
      <c r="BW7" s="12"/>
      <c r="BX7" s="17"/>
      <c r="BY7" s="20" t="s">
        <v>29</v>
      </c>
      <c r="BZ7" s="20" t="s">
        <v>30</v>
      </c>
    </row>
    <row r="8" spans="1:78" ht="17.25" customHeight="1" thickBot="1" x14ac:dyDescent="0.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  <c r="X8" s="21">
        <v>24</v>
      </c>
      <c r="Y8" s="21">
        <v>25</v>
      </c>
      <c r="Z8" s="21">
        <v>26</v>
      </c>
      <c r="AA8" s="21">
        <v>27</v>
      </c>
      <c r="AB8" s="21">
        <v>28</v>
      </c>
      <c r="AC8" s="21">
        <v>29</v>
      </c>
      <c r="AD8" s="21">
        <v>30</v>
      </c>
      <c r="AE8" s="21">
        <v>31</v>
      </c>
      <c r="AF8" s="21">
        <v>32</v>
      </c>
      <c r="AG8" s="21">
        <v>33</v>
      </c>
      <c r="AH8" s="21">
        <v>34</v>
      </c>
      <c r="AI8" s="21">
        <v>35</v>
      </c>
      <c r="AJ8" s="21">
        <v>36</v>
      </c>
      <c r="AK8" s="21">
        <v>37</v>
      </c>
      <c r="AL8" s="21">
        <v>38</v>
      </c>
      <c r="AM8" s="21">
        <v>39</v>
      </c>
      <c r="AN8" s="21">
        <v>40</v>
      </c>
      <c r="AO8" s="21">
        <v>41</v>
      </c>
      <c r="AP8" s="21">
        <v>42</v>
      </c>
      <c r="AQ8" s="21">
        <v>43</v>
      </c>
      <c r="AR8" s="21">
        <v>44</v>
      </c>
      <c r="AS8" s="21">
        <v>45</v>
      </c>
      <c r="AT8" s="21">
        <v>46</v>
      </c>
      <c r="AU8" s="21">
        <v>47</v>
      </c>
      <c r="AV8" s="21">
        <v>48</v>
      </c>
      <c r="AW8" s="21">
        <v>49</v>
      </c>
      <c r="AX8" s="21">
        <v>50</v>
      </c>
      <c r="AY8" s="21">
        <v>51</v>
      </c>
      <c r="AZ8" s="21">
        <v>52</v>
      </c>
      <c r="BA8" s="21">
        <v>53</v>
      </c>
      <c r="BB8" s="21">
        <v>54</v>
      </c>
      <c r="BC8" s="21">
        <v>55</v>
      </c>
      <c r="BD8" s="21">
        <v>56</v>
      </c>
      <c r="BE8" s="21">
        <v>57</v>
      </c>
      <c r="BF8" s="21">
        <v>58</v>
      </c>
      <c r="BG8" s="21">
        <v>59</v>
      </c>
      <c r="BH8" s="21">
        <v>60</v>
      </c>
      <c r="BI8" s="21">
        <v>61</v>
      </c>
      <c r="BJ8" s="21">
        <v>62</v>
      </c>
      <c r="BK8" s="21">
        <v>63</v>
      </c>
      <c r="BL8" s="21">
        <v>64</v>
      </c>
      <c r="BM8" s="21">
        <v>65</v>
      </c>
      <c r="BN8" s="21">
        <v>66</v>
      </c>
      <c r="BO8" s="21">
        <v>67</v>
      </c>
      <c r="BP8" s="21">
        <v>68</v>
      </c>
      <c r="BQ8" s="21">
        <v>69</v>
      </c>
      <c r="BR8" s="21">
        <v>70</v>
      </c>
      <c r="BS8" s="21">
        <v>71</v>
      </c>
      <c r="BT8" s="21">
        <v>72</v>
      </c>
      <c r="BU8" s="21">
        <v>73</v>
      </c>
      <c r="BV8" s="21">
        <v>74</v>
      </c>
      <c r="BW8" s="21">
        <v>75</v>
      </c>
      <c r="BX8" s="21">
        <v>76</v>
      </c>
      <c r="BY8" s="21">
        <v>77</v>
      </c>
      <c r="BZ8" s="21">
        <v>78</v>
      </c>
    </row>
    <row r="9" spans="1:78" ht="21.75" customHeight="1" x14ac:dyDescent="0.25">
      <c r="A9" s="22">
        <v>1</v>
      </c>
      <c r="B9" s="23" t="s">
        <v>33</v>
      </c>
      <c r="C9" s="24">
        <f>G9+K9+O9+S9+W9+AA9+AE9+AI9+AM9+AQ9+AU9+AY9+BC9+BG9+BK9+BO9+BS9+BW9</f>
        <v>809</v>
      </c>
      <c r="D9" s="24">
        <f>H9+L9+P9+T9+X9+AB9+AF9+AJ9+AN9+AR9+AV9+AZ9+BD9+BH9+BL9+BP9+BT9+BX9</f>
        <v>7832701.0599999996</v>
      </c>
      <c r="E9" s="24">
        <f>I9+M9+Q9+U9+Y9+AC9+AG9+AK9+AO9+AS9+AW9+BA9+BE9+BI9+BM9+BQ9+BU9+BY9</f>
        <v>227</v>
      </c>
      <c r="F9" s="24">
        <f>J9+N9+R9+V9+Z9+AD9+AH9+AL9+AP9+AT9+AX9+BB9+BF9+BJ9+BN9+BR9+BV9+BZ9</f>
        <v>2949931.21</v>
      </c>
      <c r="G9" s="25">
        <v>185</v>
      </c>
      <c r="H9" s="25">
        <v>1633344.38</v>
      </c>
      <c r="I9" s="25">
        <v>61</v>
      </c>
      <c r="J9" s="25">
        <v>319725.07999999996</v>
      </c>
      <c r="K9" s="25">
        <v>333</v>
      </c>
      <c r="L9" s="25">
        <v>1987380.6099999999</v>
      </c>
      <c r="M9" s="25">
        <v>17</v>
      </c>
      <c r="N9" s="25">
        <v>70979.14</v>
      </c>
      <c r="O9" s="25">
        <v>161</v>
      </c>
      <c r="P9" s="25">
        <v>608357.93999999994</v>
      </c>
      <c r="Q9" s="25">
        <v>72</v>
      </c>
      <c r="R9" s="25">
        <v>218113.32</v>
      </c>
      <c r="S9" s="25">
        <v>8</v>
      </c>
      <c r="T9" s="25">
        <v>150048</v>
      </c>
      <c r="U9" s="25">
        <v>2</v>
      </c>
      <c r="V9" s="25">
        <v>62200</v>
      </c>
      <c r="W9" s="25">
        <v>7</v>
      </c>
      <c r="X9" s="25">
        <v>189065.93</v>
      </c>
      <c r="Y9" s="25">
        <v>0</v>
      </c>
      <c r="Z9" s="25">
        <v>0</v>
      </c>
      <c r="AA9" s="25">
        <v>1</v>
      </c>
      <c r="AB9" s="25">
        <v>60000</v>
      </c>
      <c r="AC9" s="25">
        <v>0</v>
      </c>
      <c r="AD9" s="25">
        <v>0</v>
      </c>
      <c r="AE9" s="25">
        <v>32</v>
      </c>
      <c r="AF9" s="25">
        <v>482103.03</v>
      </c>
      <c r="AG9" s="25">
        <v>2</v>
      </c>
      <c r="AH9" s="25">
        <v>7462</v>
      </c>
      <c r="AI9" s="25">
        <v>3</v>
      </c>
      <c r="AJ9" s="25">
        <v>15500</v>
      </c>
      <c r="AK9" s="25">
        <v>1</v>
      </c>
      <c r="AL9" s="25">
        <v>2500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0</v>
      </c>
      <c r="AZ9" s="25">
        <v>0</v>
      </c>
      <c r="BA9" s="25">
        <v>0</v>
      </c>
      <c r="BB9" s="25">
        <v>0</v>
      </c>
      <c r="BC9" s="25">
        <v>3</v>
      </c>
      <c r="BD9" s="25">
        <v>348000</v>
      </c>
      <c r="BE9" s="25">
        <v>0</v>
      </c>
      <c r="BF9" s="25">
        <v>0</v>
      </c>
      <c r="BG9" s="25">
        <v>0</v>
      </c>
      <c r="BH9" s="25">
        <v>0</v>
      </c>
      <c r="BI9" s="25">
        <v>0</v>
      </c>
      <c r="BJ9" s="25">
        <v>0</v>
      </c>
      <c r="BK9" s="25">
        <v>2</v>
      </c>
      <c r="BL9" s="25">
        <v>1000</v>
      </c>
      <c r="BM9" s="25">
        <v>2</v>
      </c>
      <c r="BN9" s="25">
        <v>1000</v>
      </c>
      <c r="BO9" s="25">
        <v>19</v>
      </c>
      <c r="BP9" s="25">
        <v>7505</v>
      </c>
      <c r="BQ9" s="25">
        <v>18</v>
      </c>
      <c r="BR9" s="25">
        <v>7005</v>
      </c>
      <c r="BS9" s="25">
        <v>53</v>
      </c>
      <c r="BT9" s="25">
        <v>2260510.67</v>
      </c>
      <c r="BU9" s="25">
        <v>51</v>
      </c>
      <c r="BV9" s="25">
        <v>2258510.67</v>
      </c>
      <c r="BW9" s="25">
        <v>2</v>
      </c>
      <c r="BX9" s="25">
        <v>89885.5</v>
      </c>
      <c r="BY9" s="25">
        <v>1</v>
      </c>
      <c r="BZ9" s="25">
        <v>2436</v>
      </c>
    </row>
    <row r="10" spans="1:78" ht="18" customHeight="1" x14ac:dyDescent="0.25">
      <c r="A10" s="26">
        <v>2</v>
      </c>
      <c r="B10" s="27" t="s">
        <v>34</v>
      </c>
      <c r="C10" s="28">
        <f t="shared" ref="C10:F17" si="0">G10+K10+O10+S10+W10+AA10+AE10+AI10+AM10+AQ10+AU10+AY10+BC10+BG10+BK10+BO10+BS10+BW10</f>
        <v>76</v>
      </c>
      <c r="D10" s="28">
        <f t="shared" si="0"/>
        <v>1514352.81</v>
      </c>
      <c r="E10" s="28">
        <f t="shared" si="0"/>
        <v>76</v>
      </c>
      <c r="F10" s="28">
        <f t="shared" si="0"/>
        <v>1514352.81</v>
      </c>
      <c r="G10" s="29">
        <v>49</v>
      </c>
      <c r="H10" s="30">
        <v>57891</v>
      </c>
      <c r="I10" s="30">
        <v>49</v>
      </c>
      <c r="J10" s="30">
        <v>57891</v>
      </c>
      <c r="K10" s="30">
        <v>8</v>
      </c>
      <c r="L10" s="30">
        <v>14314.08</v>
      </c>
      <c r="M10" s="30">
        <v>8</v>
      </c>
      <c r="N10" s="30">
        <v>14314.08</v>
      </c>
      <c r="O10" s="30">
        <v>10</v>
      </c>
      <c r="P10" s="30">
        <v>13610.09</v>
      </c>
      <c r="Q10" s="30">
        <v>10</v>
      </c>
      <c r="R10" s="30">
        <v>13610.09</v>
      </c>
      <c r="S10" s="30">
        <v>2</v>
      </c>
      <c r="T10" s="30">
        <v>1555</v>
      </c>
      <c r="U10" s="30">
        <v>2</v>
      </c>
      <c r="V10" s="30">
        <v>1555</v>
      </c>
      <c r="W10" s="30"/>
      <c r="X10" s="30"/>
      <c r="Y10" s="30">
        <v>0</v>
      </c>
      <c r="Z10" s="30">
        <v>0</v>
      </c>
      <c r="AA10" s="30">
        <v>1</v>
      </c>
      <c r="AB10" s="30">
        <v>888.44</v>
      </c>
      <c r="AC10" s="30">
        <v>1</v>
      </c>
      <c r="AD10" s="30">
        <v>888.44</v>
      </c>
      <c r="AE10" s="30">
        <v>1</v>
      </c>
      <c r="AF10" s="30">
        <v>1400000</v>
      </c>
      <c r="AG10" s="30">
        <v>1</v>
      </c>
      <c r="AH10" s="30">
        <v>1400000</v>
      </c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>
        <v>4</v>
      </c>
      <c r="BL10" s="30">
        <v>6000</v>
      </c>
      <c r="BM10" s="30">
        <v>4</v>
      </c>
      <c r="BN10" s="30">
        <v>6000</v>
      </c>
      <c r="BO10" s="30"/>
      <c r="BP10" s="31"/>
      <c r="BQ10" s="31"/>
      <c r="BR10" s="31"/>
      <c r="BS10" s="30"/>
      <c r="BT10" s="30"/>
      <c r="BU10" s="30"/>
      <c r="BV10" s="30"/>
      <c r="BW10" s="30">
        <v>1</v>
      </c>
      <c r="BX10" s="30">
        <v>20094.2</v>
      </c>
      <c r="BY10" s="32">
        <v>1</v>
      </c>
      <c r="BZ10" s="32">
        <v>20094.2</v>
      </c>
    </row>
    <row r="11" spans="1:78" ht="18" customHeight="1" x14ac:dyDescent="0.25">
      <c r="A11" s="26">
        <v>3</v>
      </c>
      <c r="B11" s="33" t="s">
        <v>35</v>
      </c>
      <c r="C11" s="28">
        <f t="shared" si="0"/>
        <v>86</v>
      </c>
      <c r="D11" s="28">
        <f t="shared" si="0"/>
        <v>1159761.1099999999</v>
      </c>
      <c r="E11" s="28">
        <f t="shared" si="0"/>
        <v>3</v>
      </c>
      <c r="F11" s="28">
        <f t="shared" si="0"/>
        <v>7706.21</v>
      </c>
      <c r="G11" s="29">
        <v>38</v>
      </c>
      <c r="H11" s="30">
        <v>560082.18999999994</v>
      </c>
      <c r="I11" s="30">
        <v>2</v>
      </c>
      <c r="J11" s="30">
        <v>5508.91</v>
      </c>
      <c r="K11" s="30">
        <v>34</v>
      </c>
      <c r="L11" s="30">
        <v>44.62</v>
      </c>
      <c r="M11" s="30">
        <v>1</v>
      </c>
      <c r="N11" s="30">
        <v>2197.3000000000002</v>
      </c>
      <c r="O11" s="30">
        <v>5</v>
      </c>
      <c r="P11" s="30">
        <v>8084.3</v>
      </c>
      <c r="Q11" s="30">
        <v>0</v>
      </c>
      <c r="R11" s="30">
        <v>0</v>
      </c>
      <c r="S11" s="30">
        <v>2</v>
      </c>
      <c r="T11" s="30">
        <v>79000</v>
      </c>
      <c r="U11" s="30">
        <v>0</v>
      </c>
      <c r="V11" s="30">
        <v>0</v>
      </c>
      <c r="W11" s="30">
        <v>3</v>
      </c>
      <c r="X11" s="30">
        <v>508500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1</v>
      </c>
      <c r="AN11" s="30">
        <v>2000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2</v>
      </c>
      <c r="BL11" s="30">
        <v>1500</v>
      </c>
      <c r="BM11" s="30">
        <v>0</v>
      </c>
      <c r="BN11" s="30">
        <v>0</v>
      </c>
      <c r="BO11" s="30">
        <v>0</v>
      </c>
      <c r="BP11" s="31">
        <v>0</v>
      </c>
      <c r="BQ11" s="31">
        <v>0</v>
      </c>
      <c r="BR11" s="31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1</v>
      </c>
      <c r="BX11" s="30">
        <v>550</v>
      </c>
      <c r="BY11" s="32">
        <v>0</v>
      </c>
      <c r="BZ11" s="32">
        <v>0</v>
      </c>
    </row>
    <row r="12" spans="1:78" ht="20.25" customHeight="1" x14ac:dyDescent="0.25">
      <c r="A12" s="26">
        <v>4</v>
      </c>
      <c r="B12" s="33" t="s">
        <v>36</v>
      </c>
      <c r="C12" s="28">
        <f t="shared" si="0"/>
        <v>141</v>
      </c>
      <c r="D12" s="34">
        <f t="shared" si="0"/>
        <v>202128.93000000002</v>
      </c>
      <c r="E12" s="28">
        <f t="shared" si="0"/>
        <v>12</v>
      </c>
      <c r="F12" s="28">
        <f t="shared" si="0"/>
        <v>25202.76</v>
      </c>
      <c r="G12" s="29" t="s">
        <v>37</v>
      </c>
      <c r="H12" s="35" t="s">
        <v>38</v>
      </c>
      <c r="I12" s="35" t="s">
        <v>39</v>
      </c>
      <c r="J12" s="35" t="s">
        <v>40</v>
      </c>
      <c r="K12" s="30" t="s">
        <v>41</v>
      </c>
      <c r="L12" s="35" t="s">
        <v>42</v>
      </c>
      <c r="M12" s="35" t="s">
        <v>43</v>
      </c>
      <c r="N12" s="35" t="s">
        <v>44</v>
      </c>
      <c r="O12" s="30">
        <v>16</v>
      </c>
      <c r="P12" s="35" t="s">
        <v>45</v>
      </c>
      <c r="Q12" s="35" t="s">
        <v>46</v>
      </c>
      <c r="R12" s="35" t="s">
        <v>47</v>
      </c>
      <c r="S12" s="30" t="s">
        <v>48</v>
      </c>
      <c r="T12" s="35" t="s">
        <v>48</v>
      </c>
      <c r="U12" s="35" t="s">
        <v>48</v>
      </c>
      <c r="V12" s="35" t="s">
        <v>48</v>
      </c>
      <c r="W12" s="30" t="s">
        <v>49</v>
      </c>
      <c r="X12" s="30" t="s">
        <v>50</v>
      </c>
      <c r="Y12" s="30" t="s">
        <v>48</v>
      </c>
      <c r="Z12" s="30" t="s">
        <v>48</v>
      </c>
      <c r="AA12" s="30" t="s">
        <v>48</v>
      </c>
      <c r="AB12" s="30" t="s">
        <v>48</v>
      </c>
      <c r="AC12" s="30" t="s">
        <v>48</v>
      </c>
      <c r="AD12" s="30" t="s">
        <v>48</v>
      </c>
      <c r="AE12" s="30" t="s">
        <v>46</v>
      </c>
      <c r="AF12" s="30" t="s">
        <v>51</v>
      </c>
      <c r="AG12" s="30" t="s">
        <v>48</v>
      </c>
      <c r="AH12" s="30" t="s">
        <v>48</v>
      </c>
      <c r="AI12" s="30" t="s">
        <v>48</v>
      </c>
      <c r="AJ12" s="35" t="s">
        <v>48</v>
      </c>
      <c r="AK12" s="35" t="s">
        <v>48</v>
      </c>
      <c r="AL12" s="35" t="s">
        <v>48</v>
      </c>
      <c r="AM12" s="30" t="s">
        <v>48</v>
      </c>
      <c r="AN12" s="30" t="s">
        <v>48</v>
      </c>
      <c r="AO12" s="30" t="s">
        <v>48</v>
      </c>
      <c r="AP12" s="30" t="s">
        <v>48</v>
      </c>
      <c r="AQ12" s="30" t="s">
        <v>48</v>
      </c>
      <c r="AR12" s="30" t="s">
        <v>48</v>
      </c>
      <c r="AS12" s="30" t="s">
        <v>48</v>
      </c>
      <c r="AT12" s="30" t="s">
        <v>48</v>
      </c>
      <c r="AU12" s="30" t="s">
        <v>48</v>
      </c>
      <c r="AV12" s="30" t="s">
        <v>48</v>
      </c>
      <c r="AW12" s="30" t="s">
        <v>48</v>
      </c>
      <c r="AX12" s="30" t="s">
        <v>48</v>
      </c>
      <c r="AY12" s="30" t="s">
        <v>48</v>
      </c>
      <c r="AZ12" s="30" t="s">
        <v>48</v>
      </c>
      <c r="BA12" s="30" t="s">
        <v>48</v>
      </c>
      <c r="BB12" s="30" t="s">
        <v>48</v>
      </c>
      <c r="BC12" s="30" t="s">
        <v>48</v>
      </c>
      <c r="BD12" s="30" t="s">
        <v>48</v>
      </c>
      <c r="BE12" s="30" t="s">
        <v>48</v>
      </c>
      <c r="BF12" s="30" t="s">
        <v>48</v>
      </c>
      <c r="BG12" s="30" t="s">
        <v>48</v>
      </c>
      <c r="BH12" s="30" t="s">
        <v>48</v>
      </c>
      <c r="BI12" s="30" t="s">
        <v>48</v>
      </c>
      <c r="BJ12" s="30" t="s">
        <v>48</v>
      </c>
      <c r="BK12" s="30" t="s">
        <v>39</v>
      </c>
      <c r="BL12" s="35" t="s">
        <v>52</v>
      </c>
      <c r="BM12" s="35" t="s">
        <v>48</v>
      </c>
      <c r="BN12" s="35" t="s">
        <v>48</v>
      </c>
      <c r="BO12" s="30" t="s">
        <v>48</v>
      </c>
      <c r="BP12" s="36" t="s">
        <v>48</v>
      </c>
      <c r="BQ12" s="36" t="s">
        <v>48</v>
      </c>
      <c r="BR12" s="36" t="s">
        <v>48</v>
      </c>
      <c r="BS12" s="30" t="s">
        <v>46</v>
      </c>
      <c r="BT12" s="35" t="s">
        <v>53</v>
      </c>
      <c r="BU12" s="35" t="s">
        <v>49</v>
      </c>
      <c r="BV12" s="35" t="s">
        <v>54</v>
      </c>
      <c r="BW12" s="30" t="s">
        <v>48</v>
      </c>
      <c r="BX12" s="30" t="s">
        <v>48</v>
      </c>
      <c r="BY12" s="32" t="s">
        <v>48</v>
      </c>
      <c r="BZ12" s="32" t="s">
        <v>48</v>
      </c>
    </row>
    <row r="13" spans="1:78" ht="18" customHeight="1" x14ac:dyDescent="0.25">
      <c r="A13" s="26">
        <v>5</v>
      </c>
      <c r="B13" s="27" t="s">
        <v>55</v>
      </c>
      <c r="C13" s="28">
        <f t="shared" si="0"/>
        <v>47</v>
      </c>
      <c r="D13" s="28">
        <f t="shared" si="0"/>
        <v>677906.64999999991</v>
      </c>
      <c r="E13" s="28">
        <f t="shared" si="0"/>
        <v>22</v>
      </c>
      <c r="F13" s="28">
        <f t="shared" si="0"/>
        <v>127749</v>
      </c>
      <c r="G13" s="37">
        <v>22</v>
      </c>
      <c r="H13" s="37">
        <v>151861.76000000001</v>
      </c>
      <c r="I13" s="37">
        <v>13</v>
      </c>
      <c r="J13" s="37">
        <v>91735</v>
      </c>
      <c r="K13" s="37">
        <v>5</v>
      </c>
      <c r="L13" s="38">
        <v>8520.2099999999991</v>
      </c>
      <c r="M13" s="38">
        <v>3</v>
      </c>
      <c r="N13" s="38">
        <v>4004</v>
      </c>
      <c r="O13" s="39">
        <v>7</v>
      </c>
      <c r="P13" s="38">
        <v>35034</v>
      </c>
      <c r="Q13" s="38">
        <v>6</v>
      </c>
      <c r="R13" s="38">
        <v>32010</v>
      </c>
      <c r="S13" s="39"/>
      <c r="T13" s="37"/>
      <c r="U13" s="37"/>
      <c r="V13" s="37"/>
      <c r="W13" s="39">
        <v>4</v>
      </c>
      <c r="X13" s="38">
        <v>437000</v>
      </c>
      <c r="Y13" s="38"/>
      <c r="Z13" s="38"/>
      <c r="AA13" s="39">
        <v>1</v>
      </c>
      <c r="AB13" s="38">
        <v>20507.95</v>
      </c>
      <c r="AC13" s="38"/>
      <c r="AD13" s="38"/>
      <c r="AE13" s="30">
        <v>0</v>
      </c>
      <c r="AF13" s="30">
        <v>0</v>
      </c>
      <c r="AG13" s="30"/>
      <c r="AH13" s="30"/>
      <c r="AI13" s="30">
        <v>0</v>
      </c>
      <c r="AJ13" s="30">
        <v>0</v>
      </c>
      <c r="AK13" s="30"/>
      <c r="AL13" s="30"/>
      <c r="AM13" s="30">
        <v>0</v>
      </c>
      <c r="AN13" s="30">
        <v>0</v>
      </c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>
        <v>1</v>
      </c>
      <c r="BL13" s="30">
        <v>8700</v>
      </c>
      <c r="BM13" s="30"/>
      <c r="BN13" s="30"/>
      <c r="BO13" s="30">
        <v>2</v>
      </c>
      <c r="BP13" s="31">
        <v>7290</v>
      </c>
      <c r="BQ13" s="31"/>
      <c r="BR13" s="31"/>
      <c r="BS13" s="30">
        <v>5</v>
      </c>
      <c r="BT13" s="30">
        <v>8992.73</v>
      </c>
      <c r="BU13" s="30"/>
      <c r="BV13" s="30"/>
      <c r="BW13" s="39">
        <v>0</v>
      </c>
      <c r="BX13" s="37">
        <v>0</v>
      </c>
      <c r="BY13" s="32"/>
      <c r="BZ13" s="32"/>
    </row>
    <row r="14" spans="1:78" ht="20.25" customHeight="1" x14ac:dyDescent="0.25">
      <c r="A14" s="26">
        <v>6</v>
      </c>
      <c r="B14" s="33" t="s">
        <v>56</v>
      </c>
      <c r="C14" s="28">
        <f t="shared" si="0"/>
        <v>128</v>
      </c>
      <c r="D14" s="28">
        <f t="shared" si="0"/>
        <v>1169257.4099999999</v>
      </c>
      <c r="E14" s="28">
        <f t="shared" si="0"/>
        <v>0</v>
      </c>
      <c r="F14" s="28">
        <f t="shared" si="0"/>
        <v>0</v>
      </c>
      <c r="G14" s="37">
        <v>76</v>
      </c>
      <c r="H14" s="37">
        <v>171028.51</v>
      </c>
      <c r="I14" s="37">
        <v>0</v>
      </c>
      <c r="J14" s="37">
        <v>0</v>
      </c>
      <c r="K14" s="37">
        <v>16</v>
      </c>
      <c r="L14" s="37">
        <v>112686.8</v>
      </c>
      <c r="M14" s="37">
        <v>0</v>
      </c>
      <c r="N14" s="37">
        <v>0</v>
      </c>
      <c r="O14" s="37">
        <v>13</v>
      </c>
      <c r="P14" s="37">
        <v>13695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3</v>
      </c>
      <c r="X14" s="37">
        <v>594456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0">
        <v>3</v>
      </c>
      <c r="AF14" s="30">
        <v>32922</v>
      </c>
      <c r="AG14" s="30">
        <v>0</v>
      </c>
      <c r="AH14" s="30">
        <v>0</v>
      </c>
      <c r="AI14" s="30">
        <v>1</v>
      </c>
      <c r="AJ14" s="30">
        <v>11900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0</v>
      </c>
      <c r="BJ14" s="30">
        <v>0</v>
      </c>
      <c r="BK14" s="30">
        <v>3</v>
      </c>
      <c r="BL14" s="30">
        <v>9684.2000000000007</v>
      </c>
      <c r="BM14" s="30">
        <v>0</v>
      </c>
      <c r="BN14" s="30">
        <v>0</v>
      </c>
      <c r="BO14" s="30">
        <v>0</v>
      </c>
      <c r="BP14" s="31">
        <v>0</v>
      </c>
      <c r="BQ14" s="31">
        <v>0</v>
      </c>
      <c r="BR14" s="31">
        <v>0</v>
      </c>
      <c r="BS14" s="30">
        <v>8</v>
      </c>
      <c r="BT14" s="30">
        <v>214109.47</v>
      </c>
      <c r="BU14" s="30">
        <v>0</v>
      </c>
      <c r="BV14" s="30">
        <v>0</v>
      </c>
      <c r="BW14" s="30">
        <v>5</v>
      </c>
      <c r="BX14" s="30">
        <v>8775.43</v>
      </c>
      <c r="BY14" s="32">
        <v>0</v>
      </c>
      <c r="BZ14" s="32">
        <v>0</v>
      </c>
    </row>
    <row r="15" spans="1:78" ht="19.5" customHeight="1" x14ac:dyDescent="0.25">
      <c r="A15" s="26">
        <v>7</v>
      </c>
      <c r="B15" s="27" t="s">
        <v>57</v>
      </c>
      <c r="C15" s="28">
        <f t="shared" si="0"/>
        <v>49</v>
      </c>
      <c r="D15" s="28">
        <f t="shared" si="0"/>
        <v>487021.82</v>
      </c>
      <c r="E15" s="28">
        <f t="shared" si="0"/>
        <v>13</v>
      </c>
      <c r="F15" s="28">
        <f t="shared" si="0"/>
        <v>14661751</v>
      </c>
      <c r="G15" s="29">
        <v>32</v>
      </c>
      <c r="H15" s="30">
        <v>37012</v>
      </c>
      <c r="I15" s="30">
        <v>7</v>
      </c>
      <c r="J15" s="30">
        <v>10511</v>
      </c>
      <c r="K15" s="30">
        <v>6</v>
      </c>
      <c r="L15" s="30">
        <v>12446.94</v>
      </c>
      <c r="M15" s="30">
        <v>3</v>
      </c>
      <c r="N15" s="30">
        <v>5325500</v>
      </c>
      <c r="O15" s="30">
        <v>2</v>
      </c>
      <c r="P15" s="30">
        <v>1790</v>
      </c>
      <c r="Q15" s="30">
        <v>0</v>
      </c>
      <c r="R15" s="30">
        <v>0</v>
      </c>
      <c r="S15" s="30">
        <v>1</v>
      </c>
      <c r="T15" s="30">
        <v>3000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1</v>
      </c>
      <c r="AF15" s="30">
        <v>198000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3</v>
      </c>
      <c r="BL15" s="30">
        <v>215300</v>
      </c>
      <c r="BM15" s="30">
        <v>1</v>
      </c>
      <c r="BN15" s="30">
        <v>4300</v>
      </c>
      <c r="BO15" s="30">
        <v>4</v>
      </c>
      <c r="BP15" s="31">
        <v>19472.88</v>
      </c>
      <c r="BQ15" s="31">
        <v>2</v>
      </c>
      <c r="BR15" s="31">
        <v>9321440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2">
        <v>0</v>
      </c>
      <c r="BZ15" s="32">
        <v>0</v>
      </c>
    </row>
    <row r="16" spans="1:78" ht="20.25" customHeight="1" x14ac:dyDescent="0.25">
      <c r="A16" s="26">
        <v>8</v>
      </c>
      <c r="B16" s="27" t="s">
        <v>58</v>
      </c>
      <c r="C16" s="28">
        <f t="shared" si="0"/>
        <v>106</v>
      </c>
      <c r="D16" s="28">
        <f t="shared" si="0"/>
        <v>164694.55000000002</v>
      </c>
      <c r="E16" s="28">
        <f t="shared" si="0"/>
        <v>60</v>
      </c>
      <c r="F16" s="28">
        <f t="shared" si="0"/>
        <v>97182.32</v>
      </c>
      <c r="G16" s="29">
        <v>59</v>
      </c>
      <c r="H16" s="30">
        <v>83873.570000000007</v>
      </c>
      <c r="I16" s="30">
        <v>34</v>
      </c>
      <c r="J16" s="30">
        <v>46317.57</v>
      </c>
      <c r="K16" s="30">
        <v>31</v>
      </c>
      <c r="L16" s="30">
        <v>47684.75</v>
      </c>
      <c r="M16" s="30">
        <v>19</v>
      </c>
      <c r="N16" s="30">
        <v>32304.75</v>
      </c>
      <c r="O16" s="30">
        <v>4</v>
      </c>
      <c r="P16" s="30">
        <v>2936.23</v>
      </c>
      <c r="Q16" s="30">
        <v>1</v>
      </c>
      <c r="R16" s="30">
        <v>760</v>
      </c>
      <c r="S16" s="30">
        <v>2</v>
      </c>
      <c r="T16" s="30">
        <v>2800</v>
      </c>
      <c r="U16" s="30">
        <v>1</v>
      </c>
      <c r="V16" s="30">
        <v>1100</v>
      </c>
      <c r="W16" s="30">
        <v>2</v>
      </c>
      <c r="X16" s="30">
        <v>3000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6</v>
      </c>
      <c r="AF16" s="30">
        <v>21000</v>
      </c>
      <c r="AG16" s="30">
        <v>3</v>
      </c>
      <c r="AH16" s="30">
        <v>13300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0</v>
      </c>
      <c r="BJ16" s="30">
        <v>0</v>
      </c>
      <c r="BK16" s="30">
        <v>2</v>
      </c>
      <c r="BL16" s="30">
        <v>3400</v>
      </c>
      <c r="BM16" s="30">
        <v>2</v>
      </c>
      <c r="BN16" s="30">
        <v>3400</v>
      </c>
      <c r="BO16" s="30">
        <v>0</v>
      </c>
      <c r="BP16" s="31">
        <v>0</v>
      </c>
      <c r="BQ16" s="31">
        <v>0</v>
      </c>
      <c r="BR16" s="31">
        <v>0</v>
      </c>
      <c r="BS16" s="30">
        <v>0</v>
      </c>
      <c r="BT16" s="30">
        <v>0</v>
      </c>
      <c r="BU16" s="30">
        <v>0</v>
      </c>
      <c r="BV16" s="30">
        <v>0</v>
      </c>
      <c r="BW16" s="30">
        <v>0</v>
      </c>
      <c r="BX16" s="30">
        <v>0</v>
      </c>
      <c r="BY16" s="32">
        <v>0</v>
      </c>
      <c r="BZ16" s="32">
        <v>0</v>
      </c>
    </row>
    <row r="17" spans="1:78" ht="18.75" customHeight="1" x14ac:dyDescent="0.25">
      <c r="A17" s="26">
        <v>9</v>
      </c>
      <c r="B17" s="27" t="s">
        <v>59</v>
      </c>
      <c r="C17" s="28">
        <f t="shared" si="0"/>
        <v>35</v>
      </c>
      <c r="D17" s="28">
        <f t="shared" si="0"/>
        <v>38949.300000000003</v>
      </c>
      <c r="E17" s="28">
        <f t="shared" si="0"/>
        <v>28</v>
      </c>
      <c r="F17" s="28">
        <f t="shared" si="0"/>
        <v>32300</v>
      </c>
      <c r="G17" s="29">
        <v>25</v>
      </c>
      <c r="H17" s="30">
        <v>26083</v>
      </c>
      <c r="I17" s="30">
        <v>21</v>
      </c>
      <c r="J17" s="30">
        <v>23070</v>
      </c>
      <c r="K17" s="30">
        <v>6</v>
      </c>
      <c r="L17" s="30">
        <v>5341.3</v>
      </c>
      <c r="M17" s="30">
        <v>3</v>
      </c>
      <c r="N17" s="30">
        <v>1705</v>
      </c>
      <c r="O17" s="30">
        <v>1</v>
      </c>
      <c r="P17" s="30">
        <v>1000</v>
      </c>
      <c r="Q17" s="30">
        <v>1</v>
      </c>
      <c r="R17" s="30">
        <v>1000</v>
      </c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>
        <v>1</v>
      </c>
      <c r="AF17" s="30">
        <v>1300</v>
      </c>
      <c r="AG17" s="30">
        <v>1</v>
      </c>
      <c r="AH17" s="30">
        <v>1300</v>
      </c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>
        <v>1</v>
      </c>
      <c r="BL17" s="30">
        <v>1725</v>
      </c>
      <c r="BM17" s="30">
        <v>1</v>
      </c>
      <c r="BN17" s="30">
        <v>1725</v>
      </c>
      <c r="BO17" s="30"/>
      <c r="BP17" s="31"/>
      <c r="BQ17" s="31"/>
      <c r="BR17" s="31"/>
      <c r="BS17" s="30"/>
      <c r="BT17" s="30"/>
      <c r="BU17" s="30"/>
      <c r="BV17" s="30"/>
      <c r="BW17" s="30">
        <v>1</v>
      </c>
      <c r="BX17" s="30">
        <v>3500</v>
      </c>
      <c r="BY17" s="32">
        <v>1</v>
      </c>
      <c r="BZ17" s="32">
        <v>3500</v>
      </c>
    </row>
    <row r="18" spans="1:78" ht="21.75" customHeight="1" x14ac:dyDescent="0.25">
      <c r="A18" s="40"/>
      <c r="B18" s="41" t="s">
        <v>60</v>
      </c>
      <c r="C18" s="42">
        <f>C17+C16+C15+C14+C13+C12+C11+C10</f>
        <v>668</v>
      </c>
      <c r="D18" s="42">
        <f>D17+D16+D15+D14+D13+D12+D11+D10</f>
        <v>5414072.5800000001</v>
      </c>
      <c r="E18" s="42">
        <f>E17+E16+E15+E14+E13+E12+E11+E10</f>
        <v>214</v>
      </c>
      <c r="F18" s="42">
        <f>F17+F16+F15+F14+F13+F12+F11+F10</f>
        <v>16466244.100000001</v>
      </c>
      <c r="G18" s="42">
        <f t="shared" ref="G18:BX18" si="1">G17+G16+G15+G14+G13+G12+G11+G10</f>
        <v>394</v>
      </c>
      <c r="H18" s="42">
        <f t="shared" si="1"/>
        <v>1243711.6000000001</v>
      </c>
      <c r="I18" s="42">
        <f t="shared" si="1"/>
        <v>132</v>
      </c>
      <c r="J18" s="42">
        <f t="shared" si="1"/>
        <v>251088.05000000002</v>
      </c>
      <c r="K18" s="42">
        <f t="shared" si="1"/>
        <v>125</v>
      </c>
      <c r="L18" s="42">
        <f t="shared" si="1"/>
        <v>215589.88999999998</v>
      </c>
      <c r="M18" s="42">
        <f t="shared" si="1"/>
        <v>39</v>
      </c>
      <c r="N18" s="42">
        <f t="shared" si="1"/>
        <v>5382906.3200000003</v>
      </c>
      <c r="O18" s="42">
        <f t="shared" si="1"/>
        <v>58</v>
      </c>
      <c r="P18" s="42">
        <f t="shared" si="1"/>
        <v>84616.62</v>
      </c>
      <c r="Q18" s="42">
        <f t="shared" si="1"/>
        <v>21</v>
      </c>
      <c r="R18" s="42">
        <f t="shared" si="1"/>
        <v>52147.09</v>
      </c>
      <c r="S18" s="42">
        <f t="shared" si="1"/>
        <v>7</v>
      </c>
      <c r="T18" s="42">
        <f t="shared" si="1"/>
        <v>86355</v>
      </c>
      <c r="U18" s="42">
        <f t="shared" si="1"/>
        <v>3</v>
      </c>
      <c r="V18" s="42">
        <f t="shared" si="1"/>
        <v>2655</v>
      </c>
      <c r="W18" s="42">
        <f t="shared" si="1"/>
        <v>13</v>
      </c>
      <c r="X18" s="42">
        <f t="shared" si="1"/>
        <v>1544131</v>
      </c>
      <c r="Y18" s="42">
        <f t="shared" si="1"/>
        <v>0</v>
      </c>
      <c r="Z18" s="42">
        <f t="shared" si="1"/>
        <v>0</v>
      </c>
      <c r="AA18" s="42">
        <f t="shared" si="1"/>
        <v>2</v>
      </c>
      <c r="AB18" s="42">
        <f t="shared" si="1"/>
        <v>21396.39</v>
      </c>
      <c r="AC18" s="42">
        <f t="shared" si="1"/>
        <v>1</v>
      </c>
      <c r="AD18" s="42">
        <f t="shared" si="1"/>
        <v>888.44</v>
      </c>
      <c r="AE18" s="42">
        <f t="shared" si="1"/>
        <v>15</v>
      </c>
      <c r="AF18" s="42">
        <f t="shared" si="1"/>
        <v>1656897</v>
      </c>
      <c r="AG18" s="42">
        <f t="shared" si="1"/>
        <v>5</v>
      </c>
      <c r="AH18" s="42">
        <f t="shared" si="1"/>
        <v>1414600</v>
      </c>
      <c r="AI18" s="42">
        <f t="shared" si="1"/>
        <v>1</v>
      </c>
      <c r="AJ18" s="42">
        <f t="shared" si="1"/>
        <v>11900</v>
      </c>
      <c r="AK18" s="42">
        <f t="shared" si="1"/>
        <v>0</v>
      </c>
      <c r="AL18" s="42">
        <f t="shared" si="1"/>
        <v>0</v>
      </c>
      <c r="AM18" s="42">
        <f t="shared" si="1"/>
        <v>1</v>
      </c>
      <c r="AN18" s="42">
        <f t="shared" si="1"/>
        <v>2000</v>
      </c>
      <c r="AO18" s="42">
        <f t="shared" si="1"/>
        <v>0</v>
      </c>
      <c r="AP18" s="42">
        <f t="shared" si="1"/>
        <v>0</v>
      </c>
      <c r="AQ18" s="42">
        <f t="shared" si="1"/>
        <v>0</v>
      </c>
      <c r="AR18" s="42">
        <f t="shared" si="1"/>
        <v>0</v>
      </c>
      <c r="AS18" s="42">
        <f t="shared" si="1"/>
        <v>0</v>
      </c>
      <c r="AT18" s="42">
        <f t="shared" si="1"/>
        <v>0</v>
      </c>
      <c r="AU18" s="42">
        <f t="shared" si="1"/>
        <v>0</v>
      </c>
      <c r="AV18" s="42">
        <f t="shared" si="1"/>
        <v>0</v>
      </c>
      <c r="AW18" s="42">
        <f t="shared" si="1"/>
        <v>0</v>
      </c>
      <c r="AX18" s="42">
        <f t="shared" si="1"/>
        <v>0</v>
      </c>
      <c r="AY18" s="42">
        <f t="shared" si="1"/>
        <v>0</v>
      </c>
      <c r="AZ18" s="42">
        <f t="shared" si="1"/>
        <v>0</v>
      </c>
      <c r="BA18" s="42">
        <f t="shared" si="1"/>
        <v>0</v>
      </c>
      <c r="BB18" s="42">
        <f t="shared" si="1"/>
        <v>0</v>
      </c>
      <c r="BC18" s="42">
        <f t="shared" si="1"/>
        <v>0</v>
      </c>
      <c r="BD18" s="42">
        <f t="shared" si="1"/>
        <v>0</v>
      </c>
      <c r="BE18" s="42">
        <f t="shared" si="1"/>
        <v>0</v>
      </c>
      <c r="BF18" s="42">
        <f t="shared" si="1"/>
        <v>0</v>
      </c>
      <c r="BG18" s="42">
        <f t="shared" si="1"/>
        <v>0</v>
      </c>
      <c r="BH18" s="42">
        <f t="shared" si="1"/>
        <v>0</v>
      </c>
      <c r="BI18" s="42">
        <f t="shared" si="1"/>
        <v>0</v>
      </c>
      <c r="BJ18" s="42">
        <f t="shared" si="1"/>
        <v>0</v>
      </c>
      <c r="BK18" s="42">
        <f t="shared" si="1"/>
        <v>22</v>
      </c>
      <c r="BL18" s="42">
        <f t="shared" si="1"/>
        <v>261659.2</v>
      </c>
      <c r="BM18" s="42">
        <f t="shared" si="1"/>
        <v>8</v>
      </c>
      <c r="BN18" s="42">
        <f t="shared" si="1"/>
        <v>15425</v>
      </c>
      <c r="BO18" s="42">
        <f t="shared" si="1"/>
        <v>6</v>
      </c>
      <c r="BP18" s="42">
        <f t="shared" si="1"/>
        <v>26762.880000000001</v>
      </c>
      <c r="BQ18" s="42">
        <f t="shared" si="1"/>
        <v>2</v>
      </c>
      <c r="BR18" s="42">
        <f t="shared" si="1"/>
        <v>9321440</v>
      </c>
      <c r="BS18" s="42">
        <f t="shared" si="1"/>
        <v>16</v>
      </c>
      <c r="BT18" s="42">
        <f t="shared" si="1"/>
        <v>226133.37000000002</v>
      </c>
      <c r="BU18" s="42">
        <f t="shared" si="1"/>
        <v>1</v>
      </c>
      <c r="BV18" s="42">
        <f t="shared" si="1"/>
        <v>1500</v>
      </c>
      <c r="BW18" s="42">
        <f t="shared" si="1"/>
        <v>8</v>
      </c>
      <c r="BX18" s="42">
        <f t="shared" si="1"/>
        <v>32919.630000000005</v>
      </c>
      <c r="BY18" s="42">
        <f>BY17+BY16+BY15+BY14+BY13+BY12+BY11+BY10</f>
        <v>2</v>
      </c>
      <c r="BZ18" s="42">
        <f>BZ17+BZ16+BZ15+BZ14+BZ13+BZ12+BZ11+BZ10</f>
        <v>23594.2</v>
      </c>
    </row>
    <row r="19" spans="1:78" ht="20.25" customHeight="1" thickBot="1" x14ac:dyDescent="0.3">
      <c r="C19" s="4" t="s">
        <v>61</v>
      </c>
    </row>
    <row r="20" spans="1:78" ht="25.5" customHeight="1" thickBot="1" x14ac:dyDescent="0.3">
      <c r="A20" s="6" t="s">
        <v>3</v>
      </c>
      <c r="B20" s="7" t="s">
        <v>4</v>
      </c>
      <c r="C20" s="7" t="s">
        <v>5</v>
      </c>
      <c r="D20" s="7"/>
      <c r="E20" s="7"/>
      <c r="F20" s="7"/>
      <c r="G20" s="8" t="s">
        <v>6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7" t="s">
        <v>7</v>
      </c>
      <c r="X20" s="7"/>
      <c r="Y20" s="7"/>
      <c r="Z20" s="7"/>
      <c r="AA20" s="7"/>
      <c r="AB20" s="7"/>
      <c r="AC20" s="7"/>
      <c r="AD20" s="7"/>
      <c r="AE20" s="7" t="s">
        <v>8</v>
      </c>
      <c r="AF20" s="7"/>
      <c r="AG20" s="7"/>
      <c r="AH20" s="7"/>
      <c r="AI20" s="7"/>
      <c r="AJ20" s="7"/>
      <c r="AK20" s="7"/>
      <c r="AL20" s="7"/>
      <c r="AM20" s="9" t="s">
        <v>9</v>
      </c>
      <c r="AN20" s="9"/>
      <c r="AO20" s="9"/>
      <c r="AP20" s="9"/>
      <c r="AQ20" s="9"/>
      <c r="AR20" s="9"/>
      <c r="AS20" s="9"/>
      <c r="AT20" s="9"/>
      <c r="AU20" s="7" t="s">
        <v>10</v>
      </c>
      <c r="AV20" s="7"/>
      <c r="AW20" s="7"/>
      <c r="AX20" s="7"/>
      <c r="AY20" s="7"/>
      <c r="AZ20" s="7"/>
      <c r="BA20" s="7"/>
      <c r="BB20" s="7"/>
      <c r="BC20" s="7" t="s">
        <v>11</v>
      </c>
      <c r="BD20" s="7"/>
      <c r="BE20" s="7"/>
      <c r="BF20" s="7"/>
      <c r="BG20" s="7"/>
      <c r="BH20" s="7"/>
      <c r="BI20" s="7"/>
      <c r="BJ20" s="7"/>
      <c r="BK20" s="7" t="s">
        <v>12</v>
      </c>
      <c r="BL20" s="7"/>
      <c r="BM20" s="7"/>
      <c r="BN20" s="7"/>
      <c r="BO20" s="7"/>
      <c r="BP20" s="7"/>
      <c r="BQ20" s="7"/>
      <c r="BR20" s="7"/>
      <c r="BS20" s="7" t="s">
        <v>13</v>
      </c>
      <c r="BT20" s="7"/>
      <c r="BU20" s="7"/>
      <c r="BV20" s="7"/>
      <c r="BW20" s="7"/>
      <c r="BX20" s="7"/>
      <c r="BY20" s="7"/>
      <c r="BZ20" s="7"/>
    </row>
    <row r="21" spans="1:78" s="44" customFormat="1" ht="48" customHeight="1" thickBot="1" x14ac:dyDescent="0.3">
      <c r="A21" s="10"/>
      <c r="B21" s="11"/>
      <c r="C21" s="12" t="s">
        <v>14</v>
      </c>
      <c r="D21" s="12" t="s">
        <v>15</v>
      </c>
      <c r="E21" s="13" t="s">
        <v>16</v>
      </c>
      <c r="F21" s="13"/>
      <c r="G21" s="43" t="s">
        <v>17</v>
      </c>
      <c r="H21" s="43"/>
      <c r="I21" s="43"/>
      <c r="J21" s="43"/>
      <c r="K21" s="43" t="s">
        <v>18</v>
      </c>
      <c r="L21" s="43"/>
      <c r="M21" s="43"/>
      <c r="N21" s="43"/>
      <c r="O21" s="43" t="s">
        <v>19</v>
      </c>
      <c r="P21" s="43"/>
      <c r="Q21" s="43"/>
      <c r="R21" s="43"/>
      <c r="S21" s="43" t="s">
        <v>20</v>
      </c>
      <c r="T21" s="43"/>
      <c r="U21" s="43"/>
      <c r="V21" s="43"/>
      <c r="W21" s="43" t="s">
        <v>21</v>
      </c>
      <c r="X21" s="43"/>
      <c r="Y21" s="43"/>
      <c r="Z21" s="43"/>
      <c r="AA21" s="43" t="s">
        <v>22</v>
      </c>
      <c r="AB21" s="43"/>
      <c r="AC21" s="43"/>
      <c r="AD21" s="43"/>
      <c r="AE21" s="43" t="s">
        <v>23</v>
      </c>
      <c r="AF21" s="43"/>
      <c r="AG21" s="43"/>
      <c r="AH21" s="43"/>
      <c r="AI21" s="43" t="s">
        <v>22</v>
      </c>
      <c r="AJ21" s="43"/>
      <c r="AK21" s="43"/>
      <c r="AL21" s="43"/>
      <c r="AM21" s="43" t="s">
        <v>24</v>
      </c>
      <c r="AN21" s="43"/>
      <c r="AO21" s="43"/>
      <c r="AP21" s="43"/>
      <c r="AQ21" s="43" t="s">
        <v>22</v>
      </c>
      <c r="AR21" s="43"/>
      <c r="AS21" s="43"/>
      <c r="AT21" s="43"/>
      <c r="AU21" s="43" t="s">
        <v>25</v>
      </c>
      <c r="AV21" s="43"/>
      <c r="AW21" s="43"/>
      <c r="AX21" s="43"/>
      <c r="AY21" s="43" t="s">
        <v>22</v>
      </c>
      <c r="AZ21" s="43"/>
      <c r="BA21" s="43"/>
      <c r="BB21" s="43"/>
      <c r="BC21" s="43" t="s">
        <v>26</v>
      </c>
      <c r="BD21" s="43"/>
      <c r="BE21" s="43"/>
      <c r="BF21" s="43"/>
      <c r="BG21" s="43" t="s">
        <v>22</v>
      </c>
      <c r="BH21" s="43"/>
      <c r="BI21" s="43"/>
      <c r="BJ21" s="43"/>
      <c r="BK21" s="43" t="s">
        <v>27</v>
      </c>
      <c r="BL21" s="43"/>
      <c r="BM21" s="43"/>
      <c r="BN21" s="43"/>
      <c r="BO21" s="43" t="s">
        <v>22</v>
      </c>
      <c r="BP21" s="43"/>
      <c r="BQ21" s="43"/>
      <c r="BR21" s="43"/>
      <c r="BS21" s="43" t="s">
        <v>28</v>
      </c>
      <c r="BT21" s="43"/>
      <c r="BU21" s="43"/>
      <c r="BV21" s="43"/>
      <c r="BW21" s="43" t="s">
        <v>22</v>
      </c>
      <c r="BX21" s="43"/>
      <c r="BY21" s="43"/>
      <c r="BZ21" s="43"/>
    </row>
    <row r="22" spans="1:78" ht="75" customHeight="1" thickBot="1" x14ac:dyDescent="0.3">
      <c r="A22" s="10"/>
      <c r="B22" s="11"/>
      <c r="C22" s="12"/>
      <c r="D22" s="12"/>
      <c r="E22" s="12" t="s">
        <v>29</v>
      </c>
      <c r="F22" s="15" t="s">
        <v>30</v>
      </c>
      <c r="G22" s="12" t="s">
        <v>31</v>
      </c>
      <c r="H22" s="12" t="s">
        <v>32</v>
      </c>
      <c r="I22" s="16" t="s">
        <v>16</v>
      </c>
      <c r="J22" s="16"/>
      <c r="K22" s="12" t="s">
        <v>31</v>
      </c>
      <c r="L22" s="12" t="s">
        <v>32</v>
      </c>
      <c r="M22" s="16" t="s">
        <v>16</v>
      </c>
      <c r="N22" s="16"/>
      <c r="O22" s="12" t="s">
        <v>31</v>
      </c>
      <c r="P22" s="12" t="s">
        <v>32</v>
      </c>
      <c r="Q22" s="16" t="s">
        <v>16</v>
      </c>
      <c r="R22" s="16"/>
      <c r="S22" s="12" t="s">
        <v>31</v>
      </c>
      <c r="T22" s="12" t="s">
        <v>32</v>
      </c>
      <c r="U22" s="16" t="s">
        <v>16</v>
      </c>
      <c r="V22" s="16"/>
      <c r="W22" s="12" t="s">
        <v>31</v>
      </c>
      <c r="X22" s="12" t="s">
        <v>32</v>
      </c>
      <c r="Y22" s="16" t="s">
        <v>16</v>
      </c>
      <c r="Z22" s="16"/>
      <c r="AA22" s="12" t="s">
        <v>31</v>
      </c>
      <c r="AB22" s="12" t="s">
        <v>32</v>
      </c>
      <c r="AC22" s="16" t="s">
        <v>16</v>
      </c>
      <c r="AD22" s="16"/>
      <c r="AE22" s="12" t="s">
        <v>31</v>
      </c>
      <c r="AF22" s="12" t="s">
        <v>32</v>
      </c>
      <c r="AG22" s="16" t="s">
        <v>16</v>
      </c>
      <c r="AH22" s="16"/>
      <c r="AI22" s="12" t="s">
        <v>31</v>
      </c>
      <c r="AJ22" s="12" t="s">
        <v>32</v>
      </c>
      <c r="AK22" s="16" t="s">
        <v>16</v>
      </c>
      <c r="AL22" s="16"/>
      <c r="AM22" s="12" t="s">
        <v>31</v>
      </c>
      <c r="AN22" s="12" t="s">
        <v>32</v>
      </c>
      <c r="AO22" s="16" t="s">
        <v>16</v>
      </c>
      <c r="AP22" s="16"/>
      <c r="AQ22" s="12" t="s">
        <v>31</v>
      </c>
      <c r="AR22" s="12" t="s">
        <v>32</v>
      </c>
      <c r="AS22" s="16" t="s">
        <v>16</v>
      </c>
      <c r="AT22" s="16"/>
      <c r="AU22" s="12" t="s">
        <v>31</v>
      </c>
      <c r="AV22" s="12" t="s">
        <v>32</v>
      </c>
      <c r="AW22" s="16" t="s">
        <v>16</v>
      </c>
      <c r="AX22" s="16"/>
      <c r="AY22" s="12" t="s">
        <v>31</v>
      </c>
      <c r="AZ22" s="12" t="s">
        <v>32</v>
      </c>
      <c r="BA22" s="16" t="s">
        <v>16</v>
      </c>
      <c r="BB22" s="16"/>
      <c r="BC22" s="12" t="s">
        <v>31</v>
      </c>
      <c r="BD22" s="12" t="s">
        <v>32</v>
      </c>
      <c r="BE22" s="16" t="s">
        <v>16</v>
      </c>
      <c r="BF22" s="16"/>
      <c r="BG22" s="12" t="s">
        <v>31</v>
      </c>
      <c r="BH22" s="12" t="s">
        <v>32</v>
      </c>
      <c r="BI22" s="16" t="s">
        <v>16</v>
      </c>
      <c r="BJ22" s="16"/>
      <c r="BK22" s="12" t="s">
        <v>31</v>
      </c>
      <c r="BL22" s="12" t="s">
        <v>32</v>
      </c>
      <c r="BM22" s="16" t="s">
        <v>16</v>
      </c>
      <c r="BN22" s="16"/>
      <c r="BO22" s="12" t="s">
        <v>31</v>
      </c>
      <c r="BP22" s="12" t="s">
        <v>32</v>
      </c>
      <c r="BQ22" s="16" t="s">
        <v>16</v>
      </c>
      <c r="BR22" s="16"/>
      <c r="BS22" s="12" t="s">
        <v>31</v>
      </c>
      <c r="BT22" s="12" t="s">
        <v>32</v>
      </c>
      <c r="BU22" s="16" t="s">
        <v>16</v>
      </c>
      <c r="BV22" s="16"/>
      <c r="BW22" s="12" t="s">
        <v>31</v>
      </c>
      <c r="BX22" s="17" t="s">
        <v>32</v>
      </c>
      <c r="BY22" s="16" t="s">
        <v>16</v>
      </c>
      <c r="BZ22" s="16"/>
    </row>
    <row r="23" spans="1:78" ht="35.25" customHeight="1" thickBot="1" x14ac:dyDescent="0.3">
      <c r="A23" s="18"/>
      <c r="B23" s="19"/>
      <c r="C23" s="12"/>
      <c r="D23" s="12"/>
      <c r="E23" s="12"/>
      <c r="F23" s="15"/>
      <c r="G23" s="12"/>
      <c r="H23" s="12"/>
      <c r="I23" s="20" t="s">
        <v>29</v>
      </c>
      <c r="J23" s="20" t="s">
        <v>30</v>
      </c>
      <c r="K23" s="12"/>
      <c r="L23" s="12"/>
      <c r="M23" s="20" t="s">
        <v>29</v>
      </c>
      <c r="N23" s="20" t="s">
        <v>30</v>
      </c>
      <c r="O23" s="12"/>
      <c r="P23" s="12"/>
      <c r="Q23" s="20" t="s">
        <v>29</v>
      </c>
      <c r="R23" s="20" t="s">
        <v>30</v>
      </c>
      <c r="S23" s="12"/>
      <c r="T23" s="12"/>
      <c r="U23" s="20" t="s">
        <v>29</v>
      </c>
      <c r="V23" s="20" t="s">
        <v>30</v>
      </c>
      <c r="W23" s="12"/>
      <c r="X23" s="12"/>
      <c r="Y23" s="20" t="s">
        <v>29</v>
      </c>
      <c r="Z23" s="20" t="s">
        <v>30</v>
      </c>
      <c r="AA23" s="12"/>
      <c r="AB23" s="12"/>
      <c r="AC23" s="20" t="s">
        <v>29</v>
      </c>
      <c r="AD23" s="20" t="s">
        <v>30</v>
      </c>
      <c r="AE23" s="12"/>
      <c r="AF23" s="12"/>
      <c r="AG23" s="20" t="s">
        <v>29</v>
      </c>
      <c r="AH23" s="20" t="s">
        <v>30</v>
      </c>
      <c r="AI23" s="12"/>
      <c r="AJ23" s="12"/>
      <c r="AK23" s="20" t="s">
        <v>29</v>
      </c>
      <c r="AL23" s="20" t="s">
        <v>30</v>
      </c>
      <c r="AM23" s="12"/>
      <c r="AN23" s="12"/>
      <c r="AO23" s="20" t="s">
        <v>29</v>
      </c>
      <c r="AP23" s="20" t="s">
        <v>30</v>
      </c>
      <c r="AQ23" s="12"/>
      <c r="AR23" s="12"/>
      <c r="AS23" s="20" t="s">
        <v>29</v>
      </c>
      <c r="AT23" s="20" t="s">
        <v>30</v>
      </c>
      <c r="AU23" s="12"/>
      <c r="AV23" s="12"/>
      <c r="AW23" s="20" t="s">
        <v>29</v>
      </c>
      <c r="AX23" s="20" t="s">
        <v>30</v>
      </c>
      <c r="AY23" s="12"/>
      <c r="AZ23" s="12"/>
      <c r="BA23" s="20" t="s">
        <v>29</v>
      </c>
      <c r="BB23" s="20" t="s">
        <v>30</v>
      </c>
      <c r="BC23" s="12"/>
      <c r="BD23" s="12"/>
      <c r="BE23" s="20" t="s">
        <v>29</v>
      </c>
      <c r="BF23" s="20" t="s">
        <v>30</v>
      </c>
      <c r="BG23" s="12"/>
      <c r="BH23" s="12"/>
      <c r="BI23" s="20" t="s">
        <v>29</v>
      </c>
      <c r="BJ23" s="20" t="s">
        <v>30</v>
      </c>
      <c r="BK23" s="12"/>
      <c r="BL23" s="12"/>
      <c r="BM23" s="20" t="s">
        <v>29</v>
      </c>
      <c r="BN23" s="20" t="s">
        <v>30</v>
      </c>
      <c r="BO23" s="12"/>
      <c r="BP23" s="12"/>
      <c r="BQ23" s="20" t="s">
        <v>29</v>
      </c>
      <c r="BR23" s="20" t="s">
        <v>30</v>
      </c>
      <c r="BS23" s="12"/>
      <c r="BT23" s="12"/>
      <c r="BU23" s="20" t="s">
        <v>29</v>
      </c>
      <c r="BV23" s="20" t="s">
        <v>30</v>
      </c>
      <c r="BW23" s="12"/>
      <c r="BX23" s="17"/>
      <c r="BY23" s="20" t="s">
        <v>29</v>
      </c>
      <c r="BZ23" s="20" t="s">
        <v>30</v>
      </c>
    </row>
    <row r="24" spans="1:78" ht="15.75" customHeight="1" thickBot="1" x14ac:dyDescent="0.3">
      <c r="A24" s="21">
        <v>1</v>
      </c>
      <c r="B24" s="21">
        <v>2</v>
      </c>
      <c r="C24" s="21">
        <v>3</v>
      </c>
      <c r="D24" s="21">
        <v>4</v>
      </c>
      <c r="E24" s="21">
        <v>5</v>
      </c>
      <c r="F24" s="21">
        <v>6</v>
      </c>
      <c r="G24" s="21">
        <v>7</v>
      </c>
      <c r="H24" s="21">
        <v>8</v>
      </c>
      <c r="I24" s="21">
        <v>9</v>
      </c>
      <c r="J24" s="21">
        <v>10</v>
      </c>
      <c r="K24" s="21">
        <v>11</v>
      </c>
      <c r="L24" s="21">
        <v>12</v>
      </c>
      <c r="M24" s="21">
        <v>13</v>
      </c>
      <c r="N24" s="21">
        <v>14</v>
      </c>
      <c r="O24" s="21">
        <v>15</v>
      </c>
      <c r="P24" s="21">
        <v>16</v>
      </c>
      <c r="Q24" s="21">
        <v>17</v>
      </c>
      <c r="R24" s="21">
        <v>18</v>
      </c>
      <c r="S24" s="21">
        <v>19</v>
      </c>
      <c r="T24" s="21">
        <v>20</v>
      </c>
      <c r="U24" s="21">
        <v>21</v>
      </c>
      <c r="V24" s="21">
        <v>22</v>
      </c>
      <c r="W24" s="21">
        <v>23</v>
      </c>
      <c r="X24" s="21">
        <v>24</v>
      </c>
      <c r="Y24" s="21">
        <v>25</v>
      </c>
      <c r="Z24" s="21">
        <v>26</v>
      </c>
      <c r="AA24" s="21">
        <v>27</v>
      </c>
      <c r="AB24" s="21">
        <v>28</v>
      </c>
      <c r="AC24" s="21">
        <v>29</v>
      </c>
      <c r="AD24" s="21">
        <v>30</v>
      </c>
      <c r="AE24" s="21">
        <v>31</v>
      </c>
      <c r="AF24" s="21">
        <v>32</v>
      </c>
      <c r="AG24" s="21">
        <v>33</v>
      </c>
      <c r="AH24" s="21">
        <v>34</v>
      </c>
      <c r="AI24" s="21">
        <v>35</v>
      </c>
      <c r="AJ24" s="21">
        <v>36</v>
      </c>
      <c r="AK24" s="21">
        <v>37</v>
      </c>
      <c r="AL24" s="21">
        <v>38</v>
      </c>
      <c r="AM24" s="21">
        <v>39</v>
      </c>
      <c r="AN24" s="21">
        <v>40</v>
      </c>
      <c r="AO24" s="21">
        <v>41</v>
      </c>
      <c r="AP24" s="21">
        <v>42</v>
      </c>
      <c r="AQ24" s="21">
        <v>43</v>
      </c>
      <c r="AR24" s="21">
        <v>44</v>
      </c>
      <c r="AS24" s="21">
        <v>45</v>
      </c>
      <c r="AT24" s="21">
        <v>46</v>
      </c>
      <c r="AU24" s="21">
        <v>47</v>
      </c>
      <c r="AV24" s="21">
        <v>48</v>
      </c>
      <c r="AW24" s="21">
        <v>49</v>
      </c>
      <c r="AX24" s="21">
        <v>50</v>
      </c>
      <c r="AY24" s="21">
        <v>51</v>
      </c>
      <c r="AZ24" s="21">
        <v>52</v>
      </c>
      <c r="BA24" s="21">
        <v>53</v>
      </c>
      <c r="BB24" s="21">
        <v>54</v>
      </c>
      <c r="BC24" s="21">
        <v>55</v>
      </c>
      <c r="BD24" s="21">
        <v>56</v>
      </c>
      <c r="BE24" s="21">
        <v>57</v>
      </c>
      <c r="BF24" s="21">
        <v>58</v>
      </c>
      <c r="BG24" s="21">
        <v>59</v>
      </c>
      <c r="BH24" s="21">
        <v>60</v>
      </c>
      <c r="BI24" s="21">
        <v>61</v>
      </c>
      <c r="BJ24" s="21">
        <v>62</v>
      </c>
      <c r="BK24" s="21">
        <v>63</v>
      </c>
      <c r="BL24" s="21">
        <v>64</v>
      </c>
      <c r="BM24" s="21">
        <v>65</v>
      </c>
      <c r="BN24" s="21">
        <v>66</v>
      </c>
      <c r="BO24" s="21">
        <v>67</v>
      </c>
      <c r="BP24" s="21">
        <v>68</v>
      </c>
      <c r="BQ24" s="21">
        <v>69</v>
      </c>
      <c r="BR24" s="21">
        <v>70</v>
      </c>
      <c r="BS24" s="21">
        <v>71</v>
      </c>
      <c r="BT24" s="21">
        <v>72</v>
      </c>
      <c r="BU24" s="21">
        <v>73</v>
      </c>
      <c r="BV24" s="21">
        <v>74</v>
      </c>
      <c r="BW24" s="21">
        <v>75</v>
      </c>
      <c r="BX24" s="21">
        <v>76</v>
      </c>
      <c r="BY24" s="21">
        <v>77</v>
      </c>
      <c r="BZ24" s="21">
        <v>78</v>
      </c>
    </row>
    <row r="25" spans="1:78" ht="18" x14ac:dyDescent="0.25">
      <c r="A25" s="45">
        <v>1</v>
      </c>
      <c r="B25" s="46" t="s">
        <v>62</v>
      </c>
      <c r="C25" s="24">
        <f t="shared" ref="C25:F32" si="2">G25+K25+O25+S25+W25+AA25+AE25+AI25+AM25+AQ25+AU25+AY25+BC25+BG25+BK25+BO25+BS25+BW25</f>
        <v>225</v>
      </c>
      <c r="D25" s="24">
        <f t="shared" si="2"/>
        <v>842124.05</v>
      </c>
      <c r="E25" s="24">
        <f t="shared" si="2"/>
        <v>261</v>
      </c>
      <c r="F25" s="24">
        <f t="shared" si="2"/>
        <v>0</v>
      </c>
      <c r="G25" s="25">
        <v>43</v>
      </c>
      <c r="H25" s="25">
        <v>154848.06</v>
      </c>
      <c r="I25" s="25"/>
      <c r="J25" s="25"/>
      <c r="K25" s="25">
        <v>145</v>
      </c>
      <c r="L25" s="25">
        <v>363868.15999999997</v>
      </c>
      <c r="M25" s="25">
        <v>261</v>
      </c>
      <c r="N25" s="25"/>
      <c r="O25" s="25">
        <v>22</v>
      </c>
      <c r="P25" s="25">
        <v>82907.55</v>
      </c>
      <c r="Q25" s="25"/>
      <c r="R25" s="25"/>
      <c r="S25" s="25">
        <v>2</v>
      </c>
      <c r="T25" s="25">
        <v>2000</v>
      </c>
      <c r="U25" s="25"/>
      <c r="V25" s="25"/>
      <c r="W25" s="25">
        <v>1</v>
      </c>
      <c r="X25" s="25">
        <v>15000</v>
      </c>
      <c r="Y25" s="25"/>
      <c r="Z25" s="25"/>
      <c r="AA25" s="25"/>
      <c r="AB25" s="25"/>
      <c r="AC25" s="25"/>
      <c r="AD25" s="25"/>
      <c r="AE25" s="25">
        <v>9</v>
      </c>
      <c r="AF25" s="25">
        <v>152205.4</v>
      </c>
      <c r="AG25" s="25"/>
      <c r="AH25" s="25"/>
      <c r="AI25" s="25"/>
      <c r="AJ25" s="25"/>
      <c r="AK25" s="25"/>
      <c r="AL25" s="25"/>
      <c r="AM25" s="25">
        <v>2</v>
      </c>
      <c r="AN25" s="25">
        <v>1294.8800000000001</v>
      </c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>
        <v>1</v>
      </c>
      <c r="BT25" s="25">
        <v>70000</v>
      </c>
      <c r="BU25" s="25"/>
      <c r="BV25" s="25"/>
      <c r="BW25" s="25"/>
      <c r="BX25" s="25"/>
      <c r="BY25" s="25"/>
      <c r="BZ25" s="25"/>
    </row>
    <row r="26" spans="1:78" ht="17.25" customHeight="1" x14ac:dyDescent="0.25">
      <c r="A26" s="26">
        <v>2</v>
      </c>
      <c r="B26" s="47" t="s">
        <v>63</v>
      </c>
      <c r="C26" s="28">
        <f t="shared" si="2"/>
        <v>52</v>
      </c>
      <c r="D26" s="28">
        <f t="shared" si="2"/>
        <v>84731.14</v>
      </c>
      <c r="E26" s="28">
        <f t="shared" si="2"/>
        <v>52</v>
      </c>
      <c r="F26" s="28">
        <f t="shared" si="2"/>
        <v>84731.14</v>
      </c>
      <c r="G26" s="29">
        <v>47</v>
      </c>
      <c r="H26" s="30">
        <v>77287.14</v>
      </c>
      <c r="I26" s="30">
        <v>47</v>
      </c>
      <c r="J26" s="30">
        <v>77287.14</v>
      </c>
      <c r="K26" s="30">
        <v>2</v>
      </c>
      <c r="L26" s="30">
        <v>1644</v>
      </c>
      <c r="M26" s="30">
        <v>2</v>
      </c>
      <c r="N26" s="30">
        <v>1644</v>
      </c>
      <c r="O26" s="30">
        <v>2</v>
      </c>
      <c r="P26" s="30">
        <v>1800</v>
      </c>
      <c r="Q26" s="30">
        <v>2</v>
      </c>
      <c r="R26" s="30">
        <v>1800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1</v>
      </c>
      <c r="AF26" s="30">
        <v>4000</v>
      </c>
      <c r="AG26" s="30">
        <v>1</v>
      </c>
      <c r="AH26" s="30">
        <v>4000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1">
        <v>0</v>
      </c>
      <c r="BQ26" s="31">
        <v>0</v>
      </c>
      <c r="BR26" s="31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2">
        <v>0</v>
      </c>
      <c r="BZ26" s="32">
        <v>0</v>
      </c>
    </row>
    <row r="27" spans="1:78" ht="21.75" customHeight="1" x14ac:dyDescent="0.25">
      <c r="A27" s="26">
        <v>3</v>
      </c>
      <c r="B27" s="48" t="s">
        <v>64</v>
      </c>
      <c r="C27" s="28">
        <f t="shared" si="2"/>
        <v>44</v>
      </c>
      <c r="D27" s="28">
        <f t="shared" si="2"/>
        <v>66056.709999999992</v>
      </c>
      <c r="E27" s="28">
        <f t="shared" si="2"/>
        <v>0</v>
      </c>
      <c r="F27" s="28">
        <f t="shared" si="2"/>
        <v>0</v>
      </c>
      <c r="G27" s="29">
        <v>35</v>
      </c>
      <c r="H27" s="30">
        <v>45196.71</v>
      </c>
      <c r="I27" s="30">
        <v>0</v>
      </c>
      <c r="J27" s="30">
        <v>0</v>
      </c>
      <c r="K27" s="30">
        <v>1</v>
      </c>
      <c r="L27" s="30">
        <v>1500</v>
      </c>
      <c r="M27" s="30">
        <v>0</v>
      </c>
      <c r="N27" s="30">
        <v>0</v>
      </c>
      <c r="O27" s="30">
        <v>4</v>
      </c>
      <c r="P27" s="30">
        <v>2860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2</v>
      </c>
      <c r="X27" s="30">
        <v>10000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1</v>
      </c>
      <c r="AF27" s="30">
        <v>6000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1</v>
      </c>
      <c r="BL27" s="30">
        <v>500</v>
      </c>
      <c r="BM27" s="30">
        <v>0</v>
      </c>
      <c r="BN27" s="30">
        <v>0</v>
      </c>
      <c r="BO27" s="30">
        <v>0</v>
      </c>
      <c r="BP27" s="31">
        <v>0</v>
      </c>
      <c r="BQ27" s="31">
        <v>0</v>
      </c>
      <c r="BR27" s="31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2">
        <v>0</v>
      </c>
      <c r="BZ27" s="32">
        <v>0</v>
      </c>
    </row>
    <row r="28" spans="1:78" ht="18" x14ac:dyDescent="0.25">
      <c r="A28" s="26">
        <v>4</v>
      </c>
      <c r="B28" s="47" t="s">
        <v>65</v>
      </c>
      <c r="C28" s="28">
        <f t="shared" si="2"/>
        <v>30</v>
      </c>
      <c r="D28" s="28">
        <f t="shared" si="2"/>
        <v>47429</v>
      </c>
      <c r="E28" s="28">
        <f t="shared" si="2"/>
        <v>0</v>
      </c>
      <c r="F28" s="28">
        <f t="shared" si="2"/>
        <v>0</v>
      </c>
      <c r="G28" s="29">
        <v>30</v>
      </c>
      <c r="H28" s="30">
        <v>47429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1"/>
      <c r="BQ28" s="31"/>
      <c r="BR28" s="31"/>
      <c r="BS28" s="30"/>
      <c r="BT28" s="30"/>
      <c r="BU28" s="30"/>
      <c r="BV28" s="30"/>
      <c r="BW28" s="30"/>
      <c r="BX28" s="30"/>
      <c r="BY28" s="32"/>
      <c r="BZ28" s="32"/>
    </row>
    <row r="29" spans="1:78" ht="18" x14ac:dyDescent="0.25">
      <c r="A29" s="26">
        <v>5</v>
      </c>
      <c r="B29" s="49" t="s">
        <v>66</v>
      </c>
      <c r="C29" s="28">
        <f t="shared" si="2"/>
        <v>160</v>
      </c>
      <c r="D29" s="28">
        <f t="shared" si="2"/>
        <v>361976</v>
      </c>
      <c r="E29" s="28">
        <f t="shared" si="2"/>
        <v>0</v>
      </c>
      <c r="F29" s="28">
        <f t="shared" si="2"/>
        <v>0</v>
      </c>
      <c r="G29" s="37">
        <v>118</v>
      </c>
      <c r="H29" s="37">
        <v>254253</v>
      </c>
      <c r="I29" s="37">
        <v>0</v>
      </c>
      <c r="J29" s="37">
        <v>0</v>
      </c>
      <c r="K29" s="37">
        <v>5</v>
      </c>
      <c r="L29" s="38">
        <v>10900</v>
      </c>
      <c r="M29" s="38">
        <v>0</v>
      </c>
      <c r="N29" s="38">
        <v>0</v>
      </c>
      <c r="O29" s="39">
        <v>27</v>
      </c>
      <c r="P29" s="38">
        <v>43375.5</v>
      </c>
      <c r="Q29" s="38">
        <v>0</v>
      </c>
      <c r="R29" s="38">
        <v>0</v>
      </c>
      <c r="S29" s="39">
        <v>2</v>
      </c>
      <c r="T29" s="37">
        <v>4000</v>
      </c>
      <c r="U29" s="37">
        <v>0</v>
      </c>
      <c r="V29" s="37">
        <v>0</v>
      </c>
      <c r="W29" s="39">
        <v>1</v>
      </c>
      <c r="X29" s="38">
        <v>16368.75</v>
      </c>
      <c r="Y29" s="38">
        <v>0</v>
      </c>
      <c r="Z29" s="38">
        <v>0</v>
      </c>
      <c r="AA29" s="39">
        <v>0</v>
      </c>
      <c r="AB29" s="38">
        <v>0</v>
      </c>
      <c r="AC29" s="38">
        <v>0</v>
      </c>
      <c r="AD29" s="38">
        <v>0</v>
      </c>
      <c r="AE29" s="30">
        <v>3</v>
      </c>
      <c r="AF29" s="30">
        <v>27378.75</v>
      </c>
      <c r="AG29" s="30">
        <v>0</v>
      </c>
      <c r="AH29" s="30">
        <v>0</v>
      </c>
      <c r="AI29" s="30">
        <v>1</v>
      </c>
      <c r="AJ29" s="30">
        <v>1200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1</v>
      </c>
      <c r="BL29" s="30">
        <v>1000</v>
      </c>
      <c r="BM29" s="30">
        <v>0</v>
      </c>
      <c r="BN29" s="30">
        <v>0</v>
      </c>
      <c r="BO29" s="30">
        <v>0</v>
      </c>
      <c r="BP29" s="31">
        <v>0</v>
      </c>
      <c r="BQ29" s="31">
        <v>0</v>
      </c>
      <c r="BR29" s="31">
        <v>0</v>
      </c>
      <c r="BS29" s="30">
        <v>1</v>
      </c>
      <c r="BT29" s="30">
        <v>3500</v>
      </c>
      <c r="BU29" s="30">
        <v>0</v>
      </c>
      <c r="BV29" s="30">
        <v>0</v>
      </c>
      <c r="BW29" s="39">
        <v>1</v>
      </c>
      <c r="BX29" s="37">
        <v>0</v>
      </c>
      <c r="BY29" s="32">
        <v>0</v>
      </c>
      <c r="BZ29" s="32">
        <v>0</v>
      </c>
    </row>
    <row r="30" spans="1:78" ht="18" x14ac:dyDescent="0.25">
      <c r="A30" s="26">
        <v>6</v>
      </c>
      <c r="B30" s="47" t="s">
        <v>67</v>
      </c>
      <c r="C30" s="28">
        <f t="shared" si="2"/>
        <v>107</v>
      </c>
      <c r="D30" s="28">
        <f t="shared" si="2"/>
        <v>208704.02999999997</v>
      </c>
      <c r="E30" s="28">
        <f t="shared" si="2"/>
        <v>107</v>
      </c>
      <c r="F30" s="28">
        <f t="shared" si="2"/>
        <v>208703.88999999998</v>
      </c>
      <c r="G30" s="37">
        <v>89</v>
      </c>
      <c r="H30" s="37">
        <v>180939.86</v>
      </c>
      <c r="I30" s="37">
        <v>89</v>
      </c>
      <c r="J30" s="37">
        <v>180939.86</v>
      </c>
      <c r="K30" s="37">
        <v>3</v>
      </c>
      <c r="L30" s="37">
        <v>5370</v>
      </c>
      <c r="M30" s="37">
        <v>3</v>
      </c>
      <c r="N30" s="37">
        <v>5370</v>
      </c>
      <c r="O30" s="37">
        <v>11</v>
      </c>
      <c r="P30" s="37">
        <v>14220.18</v>
      </c>
      <c r="Q30" s="37">
        <v>11</v>
      </c>
      <c r="R30" s="37">
        <v>14220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0">
        <v>1</v>
      </c>
      <c r="AF30" s="30">
        <v>3000</v>
      </c>
      <c r="AG30" s="30">
        <v>1</v>
      </c>
      <c r="AH30" s="30">
        <v>3000</v>
      </c>
      <c r="AI30" s="30">
        <v>1</v>
      </c>
      <c r="AJ30" s="30">
        <v>2240.46</v>
      </c>
      <c r="AK30" s="30">
        <v>1</v>
      </c>
      <c r="AL30" s="30">
        <v>2240.5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1</v>
      </c>
      <c r="BL30" s="30">
        <v>1333.53</v>
      </c>
      <c r="BM30" s="30">
        <v>1</v>
      </c>
      <c r="BN30" s="30">
        <v>1333.53</v>
      </c>
      <c r="BO30" s="30">
        <v>1</v>
      </c>
      <c r="BP30" s="31">
        <v>1600</v>
      </c>
      <c r="BQ30" s="31">
        <v>1</v>
      </c>
      <c r="BR30" s="31">
        <v>1600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2">
        <v>0</v>
      </c>
      <c r="BZ30" s="32">
        <v>0</v>
      </c>
    </row>
    <row r="31" spans="1:78" ht="18" x14ac:dyDescent="0.25">
      <c r="A31" s="26">
        <v>7</v>
      </c>
      <c r="B31" s="49" t="s">
        <v>68</v>
      </c>
      <c r="C31" s="28">
        <f t="shared" si="2"/>
        <v>24</v>
      </c>
      <c r="D31" s="28">
        <f t="shared" si="2"/>
        <v>33269</v>
      </c>
      <c r="E31" s="28">
        <f t="shared" si="2"/>
        <v>24</v>
      </c>
      <c r="F31" s="28">
        <f t="shared" si="2"/>
        <v>33269</v>
      </c>
      <c r="G31" s="29">
        <v>22</v>
      </c>
      <c r="H31" s="30">
        <v>30819</v>
      </c>
      <c r="I31" s="30">
        <v>22</v>
      </c>
      <c r="J31" s="30">
        <v>30819</v>
      </c>
      <c r="K31" s="30">
        <v>0</v>
      </c>
      <c r="L31" s="30">
        <v>0</v>
      </c>
      <c r="M31" s="30">
        <v>0</v>
      </c>
      <c r="N31" s="30">
        <v>0</v>
      </c>
      <c r="O31" s="30">
        <v>2</v>
      </c>
      <c r="P31" s="30">
        <v>2450</v>
      </c>
      <c r="Q31" s="30">
        <v>2</v>
      </c>
      <c r="R31" s="30">
        <v>2450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  <c r="BJ31" s="30">
        <v>0</v>
      </c>
      <c r="BK31" s="30">
        <v>0</v>
      </c>
      <c r="BL31" s="30">
        <v>0</v>
      </c>
      <c r="BM31" s="30">
        <v>0</v>
      </c>
      <c r="BN31" s="30">
        <v>0</v>
      </c>
      <c r="BO31" s="30">
        <v>0</v>
      </c>
      <c r="BP31" s="31">
        <v>0</v>
      </c>
      <c r="BQ31" s="31">
        <v>0</v>
      </c>
      <c r="BR31" s="31">
        <v>0</v>
      </c>
      <c r="BS31" s="30">
        <v>0</v>
      </c>
      <c r="BT31" s="30">
        <v>0</v>
      </c>
      <c r="BU31" s="30">
        <v>0</v>
      </c>
      <c r="BV31" s="30">
        <v>0</v>
      </c>
      <c r="BW31" s="30">
        <v>0</v>
      </c>
      <c r="BX31" s="30">
        <v>0</v>
      </c>
      <c r="BY31" s="32">
        <v>0</v>
      </c>
      <c r="BZ31" s="32">
        <v>0</v>
      </c>
    </row>
    <row r="32" spans="1:78" ht="18" x14ac:dyDescent="0.25">
      <c r="A32" s="26">
        <v>8</v>
      </c>
      <c r="B32" s="49" t="s">
        <v>69</v>
      </c>
      <c r="C32" s="28">
        <f t="shared" si="2"/>
        <v>89</v>
      </c>
      <c r="D32" s="28">
        <f t="shared" si="2"/>
        <v>124634</v>
      </c>
      <c r="E32" s="28">
        <f t="shared" si="2"/>
        <v>36</v>
      </c>
      <c r="F32" s="28">
        <f t="shared" si="2"/>
        <v>49740</v>
      </c>
      <c r="G32" s="29">
        <v>78</v>
      </c>
      <c r="H32" s="30">
        <v>113237</v>
      </c>
      <c r="I32" s="30">
        <v>29</v>
      </c>
      <c r="J32" s="30">
        <v>42100</v>
      </c>
      <c r="K32" s="30">
        <v>2</v>
      </c>
      <c r="L32" s="30">
        <v>4500</v>
      </c>
      <c r="M32" s="30">
        <v>2</v>
      </c>
      <c r="N32" s="30">
        <v>4500</v>
      </c>
      <c r="O32" s="30">
        <v>7</v>
      </c>
      <c r="P32" s="30">
        <v>4397</v>
      </c>
      <c r="Q32" s="30">
        <v>5</v>
      </c>
      <c r="R32" s="30">
        <v>3140</v>
      </c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>
        <v>1</v>
      </c>
      <c r="BL32" s="30">
        <v>1000</v>
      </c>
      <c r="BM32" s="30"/>
      <c r="BN32" s="30"/>
      <c r="BO32" s="30">
        <v>1</v>
      </c>
      <c r="BP32" s="31">
        <v>1500</v>
      </c>
      <c r="BQ32" s="31"/>
      <c r="BR32" s="31"/>
      <c r="BS32" s="30"/>
      <c r="BT32" s="30"/>
      <c r="BU32" s="30"/>
      <c r="BV32" s="30"/>
      <c r="BW32" s="30"/>
      <c r="BX32" s="30"/>
      <c r="BY32" s="32"/>
      <c r="BZ32" s="32"/>
    </row>
    <row r="33" spans="1:78" ht="18" x14ac:dyDescent="0.25">
      <c r="A33" s="40"/>
      <c r="B33" s="41" t="s">
        <v>60</v>
      </c>
      <c r="C33" s="42">
        <f>C32+C31+C30+C29+C28+C27+C26</f>
        <v>506</v>
      </c>
      <c r="D33" s="42">
        <f>D32+D31+D30+D29+D28+D27+D26</f>
        <v>926799.88</v>
      </c>
      <c r="E33" s="42">
        <f>E32+E31+E30+E29+E28+E27+E26</f>
        <v>219</v>
      </c>
      <c r="F33" s="42">
        <f>F32+F31+F30+F29+F28+F27+F26</f>
        <v>376444.03</v>
      </c>
      <c r="G33" s="42">
        <f t="shared" ref="G33:BX33" si="3">G32+G31+G30+G29+G28+G27+G26</f>
        <v>419</v>
      </c>
      <c r="H33" s="42">
        <f t="shared" si="3"/>
        <v>749161.71</v>
      </c>
      <c r="I33" s="42">
        <f t="shared" si="3"/>
        <v>187</v>
      </c>
      <c r="J33" s="42">
        <f t="shared" si="3"/>
        <v>331146</v>
      </c>
      <c r="K33" s="42">
        <f t="shared" si="3"/>
        <v>13</v>
      </c>
      <c r="L33" s="42">
        <f t="shared" si="3"/>
        <v>23914</v>
      </c>
      <c r="M33" s="42">
        <f t="shared" si="3"/>
        <v>7</v>
      </c>
      <c r="N33" s="42">
        <f t="shared" si="3"/>
        <v>11514</v>
      </c>
      <c r="O33" s="42">
        <f t="shared" si="3"/>
        <v>53</v>
      </c>
      <c r="P33" s="42">
        <f t="shared" si="3"/>
        <v>69102.679999999993</v>
      </c>
      <c r="Q33" s="42">
        <f t="shared" si="3"/>
        <v>20</v>
      </c>
      <c r="R33" s="42">
        <f t="shared" si="3"/>
        <v>21610</v>
      </c>
      <c r="S33" s="42">
        <f t="shared" si="3"/>
        <v>2</v>
      </c>
      <c r="T33" s="42">
        <f t="shared" si="3"/>
        <v>4000</v>
      </c>
      <c r="U33" s="42">
        <f t="shared" si="3"/>
        <v>0</v>
      </c>
      <c r="V33" s="42">
        <f t="shared" si="3"/>
        <v>0</v>
      </c>
      <c r="W33" s="42">
        <f t="shared" si="3"/>
        <v>3</v>
      </c>
      <c r="X33" s="42">
        <f t="shared" si="3"/>
        <v>26368.75</v>
      </c>
      <c r="Y33" s="42">
        <f t="shared" si="3"/>
        <v>0</v>
      </c>
      <c r="Z33" s="42">
        <f t="shared" si="3"/>
        <v>0</v>
      </c>
      <c r="AA33" s="42">
        <f t="shared" si="3"/>
        <v>0</v>
      </c>
      <c r="AB33" s="42">
        <f t="shared" si="3"/>
        <v>0</v>
      </c>
      <c r="AC33" s="42">
        <f t="shared" si="3"/>
        <v>0</v>
      </c>
      <c r="AD33" s="42">
        <f t="shared" si="3"/>
        <v>0</v>
      </c>
      <c r="AE33" s="42">
        <f t="shared" si="3"/>
        <v>6</v>
      </c>
      <c r="AF33" s="42">
        <f t="shared" si="3"/>
        <v>40378.75</v>
      </c>
      <c r="AG33" s="42">
        <f t="shared" si="3"/>
        <v>2</v>
      </c>
      <c r="AH33" s="42">
        <f t="shared" si="3"/>
        <v>7000</v>
      </c>
      <c r="AI33" s="42">
        <f t="shared" si="3"/>
        <v>2</v>
      </c>
      <c r="AJ33" s="42">
        <f t="shared" si="3"/>
        <v>3440.46</v>
      </c>
      <c r="AK33" s="42">
        <f t="shared" si="3"/>
        <v>1</v>
      </c>
      <c r="AL33" s="42">
        <f t="shared" si="3"/>
        <v>2240.5</v>
      </c>
      <c r="AM33" s="42">
        <f t="shared" si="3"/>
        <v>0</v>
      </c>
      <c r="AN33" s="42">
        <f t="shared" si="3"/>
        <v>0</v>
      </c>
      <c r="AO33" s="42">
        <f t="shared" si="3"/>
        <v>0</v>
      </c>
      <c r="AP33" s="42">
        <f t="shared" si="3"/>
        <v>0</v>
      </c>
      <c r="AQ33" s="42">
        <f t="shared" si="3"/>
        <v>0</v>
      </c>
      <c r="AR33" s="42">
        <f t="shared" si="3"/>
        <v>0</v>
      </c>
      <c r="AS33" s="42">
        <f t="shared" si="3"/>
        <v>0</v>
      </c>
      <c r="AT33" s="42">
        <f t="shared" si="3"/>
        <v>0</v>
      </c>
      <c r="AU33" s="42">
        <f t="shared" si="3"/>
        <v>0</v>
      </c>
      <c r="AV33" s="42">
        <f t="shared" si="3"/>
        <v>0</v>
      </c>
      <c r="AW33" s="42">
        <f t="shared" si="3"/>
        <v>0</v>
      </c>
      <c r="AX33" s="42">
        <f t="shared" si="3"/>
        <v>0</v>
      </c>
      <c r="AY33" s="42">
        <f t="shared" si="3"/>
        <v>0</v>
      </c>
      <c r="AZ33" s="42">
        <f t="shared" si="3"/>
        <v>0</v>
      </c>
      <c r="BA33" s="42">
        <f t="shared" si="3"/>
        <v>0</v>
      </c>
      <c r="BB33" s="42">
        <f t="shared" si="3"/>
        <v>0</v>
      </c>
      <c r="BC33" s="42">
        <f t="shared" si="3"/>
        <v>0</v>
      </c>
      <c r="BD33" s="42">
        <f t="shared" si="3"/>
        <v>0</v>
      </c>
      <c r="BE33" s="42">
        <f t="shared" si="3"/>
        <v>0</v>
      </c>
      <c r="BF33" s="42">
        <f t="shared" si="3"/>
        <v>0</v>
      </c>
      <c r="BG33" s="42">
        <f t="shared" si="3"/>
        <v>0</v>
      </c>
      <c r="BH33" s="42">
        <f t="shared" si="3"/>
        <v>0</v>
      </c>
      <c r="BI33" s="42">
        <f t="shared" si="3"/>
        <v>0</v>
      </c>
      <c r="BJ33" s="42">
        <f t="shared" si="3"/>
        <v>0</v>
      </c>
      <c r="BK33" s="42">
        <f t="shared" si="3"/>
        <v>4</v>
      </c>
      <c r="BL33" s="42">
        <f t="shared" si="3"/>
        <v>3833.5299999999997</v>
      </c>
      <c r="BM33" s="42">
        <f t="shared" si="3"/>
        <v>1</v>
      </c>
      <c r="BN33" s="42">
        <f t="shared" si="3"/>
        <v>1333.53</v>
      </c>
      <c r="BO33" s="42">
        <f t="shared" si="3"/>
        <v>2</v>
      </c>
      <c r="BP33" s="42">
        <f t="shared" si="3"/>
        <v>3100</v>
      </c>
      <c r="BQ33" s="42">
        <f t="shared" si="3"/>
        <v>1</v>
      </c>
      <c r="BR33" s="42">
        <f t="shared" si="3"/>
        <v>1600</v>
      </c>
      <c r="BS33" s="42">
        <f t="shared" si="3"/>
        <v>1</v>
      </c>
      <c r="BT33" s="42">
        <f t="shared" si="3"/>
        <v>3500</v>
      </c>
      <c r="BU33" s="42">
        <f t="shared" si="3"/>
        <v>0</v>
      </c>
      <c r="BV33" s="42">
        <f t="shared" si="3"/>
        <v>0</v>
      </c>
      <c r="BW33" s="42">
        <f t="shared" si="3"/>
        <v>1</v>
      </c>
      <c r="BX33" s="42">
        <f t="shared" si="3"/>
        <v>0</v>
      </c>
      <c r="BY33" s="42">
        <f>BY32+BY31+BY30+BY29+BY28+BY27+BY26</f>
        <v>0</v>
      </c>
      <c r="BZ33" s="42">
        <f>BZ32+BZ31+BZ30+BZ29+BZ28+BZ27+BZ26</f>
        <v>0</v>
      </c>
    </row>
    <row r="34" spans="1:78" ht="18.75" thickBot="1" x14ac:dyDescent="0.3">
      <c r="C34" s="4" t="s">
        <v>70</v>
      </c>
    </row>
    <row r="35" spans="1:78" ht="25.5" customHeight="1" thickBot="1" x14ac:dyDescent="0.3">
      <c r="A35" s="6" t="s">
        <v>3</v>
      </c>
      <c r="B35" s="7" t="s">
        <v>4</v>
      </c>
      <c r="C35" s="7" t="s">
        <v>5</v>
      </c>
      <c r="D35" s="7"/>
      <c r="E35" s="7"/>
      <c r="F35" s="7"/>
      <c r="G35" s="8" t="s">
        <v>6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7" t="s">
        <v>7</v>
      </c>
      <c r="X35" s="7"/>
      <c r="Y35" s="7"/>
      <c r="Z35" s="7"/>
      <c r="AA35" s="7"/>
      <c r="AB35" s="7"/>
      <c r="AC35" s="7"/>
      <c r="AD35" s="7"/>
      <c r="AE35" s="7" t="s">
        <v>8</v>
      </c>
      <c r="AF35" s="7"/>
      <c r="AG35" s="7"/>
      <c r="AH35" s="7"/>
      <c r="AI35" s="7"/>
      <c r="AJ35" s="7"/>
      <c r="AK35" s="7"/>
      <c r="AL35" s="7"/>
      <c r="AM35" s="9" t="s">
        <v>9</v>
      </c>
      <c r="AN35" s="9"/>
      <c r="AO35" s="9"/>
      <c r="AP35" s="9"/>
      <c r="AQ35" s="9"/>
      <c r="AR35" s="9"/>
      <c r="AS35" s="9"/>
      <c r="AT35" s="9"/>
      <c r="AU35" s="7" t="s">
        <v>10</v>
      </c>
      <c r="AV35" s="7"/>
      <c r="AW35" s="7"/>
      <c r="AX35" s="7"/>
      <c r="AY35" s="7"/>
      <c r="AZ35" s="7"/>
      <c r="BA35" s="7"/>
      <c r="BB35" s="7"/>
      <c r="BC35" s="7" t="s">
        <v>11</v>
      </c>
      <c r="BD35" s="7"/>
      <c r="BE35" s="7"/>
      <c r="BF35" s="7"/>
      <c r="BG35" s="7"/>
      <c r="BH35" s="7"/>
      <c r="BI35" s="7"/>
      <c r="BJ35" s="7"/>
      <c r="BK35" s="7" t="s">
        <v>12</v>
      </c>
      <c r="BL35" s="7"/>
      <c r="BM35" s="7"/>
      <c r="BN35" s="7"/>
      <c r="BO35" s="7"/>
      <c r="BP35" s="7"/>
      <c r="BQ35" s="7"/>
      <c r="BR35" s="7"/>
      <c r="BS35" s="7" t="s">
        <v>13</v>
      </c>
      <c r="BT35" s="7"/>
      <c r="BU35" s="7"/>
      <c r="BV35" s="7"/>
      <c r="BW35" s="7"/>
      <c r="BX35" s="7"/>
      <c r="BY35" s="7"/>
      <c r="BZ35" s="7"/>
    </row>
    <row r="36" spans="1:78" ht="46.5" customHeight="1" thickBot="1" x14ac:dyDescent="0.3">
      <c r="A36" s="10"/>
      <c r="B36" s="11"/>
      <c r="C36" s="12" t="s">
        <v>14</v>
      </c>
      <c r="D36" s="12" t="s">
        <v>15</v>
      </c>
      <c r="E36" s="13" t="s">
        <v>16</v>
      </c>
      <c r="F36" s="13"/>
      <c r="G36" s="14" t="s">
        <v>17</v>
      </c>
      <c r="H36" s="14"/>
      <c r="I36" s="14"/>
      <c r="J36" s="14"/>
      <c r="K36" s="14" t="s">
        <v>18</v>
      </c>
      <c r="L36" s="14"/>
      <c r="M36" s="14"/>
      <c r="N36" s="14"/>
      <c r="O36" s="14" t="s">
        <v>19</v>
      </c>
      <c r="P36" s="14"/>
      <c r="Q36" s="14"/>
      <c r="R36" s="14"/>
      <c r="S36" s="14" t="s">
        <v>20</v>
      </c>
      <c r="T36" s="14"/>
      <c r="U36" s="14"/>
      <c r="V36" s="14"/>
      <c r="W36" s="14" t="s">
        <v>21</v>
      </c>
      <c r="X36" s="14"/>
      <c r="Y36" s="14"/>
      <c r="Z36" s="14"/>
      <c r="AA36" s="14" t="s">
        <v>22</v>
      </c>
      <c r="AB36" s="14"/>
      <c r="AC36" s="14"/>
      <c r="AD36" s="14"/>
      <c r="AE36" s="14" t="s">
        <v>23</v>
      </c>
      <c r="AF36" s="14"/>
      <c r="AG36" s="14"/>
      <c r="AH36" s="14"/>
      <c r="AI36" s="14" t="s">
        <v>22</v>
      </c>
      <c r="AJ36" s="14"/>
      <c r="AK36" s="14"/>
      <c r="AL36" s="14"/>
      <c r="AM36" s="14" t="s">
        <v>24</v>
      </c>
      <c r="AN36" s="14"/>
      <c r="AO36" s="14"/>
      <c r="AP36" s="14"/>
      <c r="AQ36" s="14" t="s">
        <v>22</v>
      </c>
      <c r="AR36" s="14"/>
      <c r="AS36" s="14"/>
      <c r="AT36" s="14"/>
      <c r="AU36" s="14" t="s">
        <v>25</v>
      </c>
      <c r="AV36" s="14"/>
      <c r="AW36" s="14"/>
      <c r="AX36" s="14"/>
      <c r="AY36" s="14" t="s">
        <v>22</v>
      </c>
      <c r="AZ36" s="14"/>
      <c r="BA36" s="14"/>
      <c r="BB36" s="14"/>
      <c r="BC36" s="14" t="s">
        <v>26</v>
      </c>
      <c r="BD36" s="14"/>
      <c r="BE36" s="14"/>
      <c r="BF36" s="14"/>
      <c r="BG36" s="14" t="s">
        <v>22</v>
      </c>
      <c r="BH36" s="14"/>
      <c r="BI36" s="14"/>
      <c r="BJ36" s="14"/>
      <c r="BK36" s="14" t="s">
        <v>27</v>
      </c>
      <c r="BL36" s="14"/>
      <c r="BM36" s="14"/>
      <c r="BN36" s="14"/>
      <c r="BO36" s="14" t="s">
        <v>22</v>
      </c>
      <c r="BP36" s="14"/>
      <c r="BQ36" s="14"/>
      <c r="BR36" s="14"/>
      <c r="BS36" s="14" t="s">
        <v>28</v>
      </c>
      <c r="BT36" s="14"/>
      <c r="BU36" s="14"/>
      <c r="BV36" s="14"/>
      <c r="BW36" s="14" t="s">
        <v>22</v>
      </c>
      <c r="BX36" s="14"/>
      <c r="BY36" s="14"/>
      <c r="BZ36" s="14"/>
    </row>
    <row r="37" spans="1:78" ht="74.25" customHeight="1" thickBot="1" x14ac:dyDescent="0.3">
      <c r="A37" s="10"/>
      <c r="B37" s="11"/>
      <c r="C37" s="12"/>
      <c r="D37" s="12"/>
      <c r="E37" s="12" t="s">
        <v>29</v>
      </c>
      <c r="F37" s="15" t="s">
        <v>30</v>
      </c>
      <c r="G37" s="12" t="s">
        <v>31</v>
      </c>
      <c r="H37" s="12" t="s">
        <v>32</v>
      </c>
      <c r="I37" s="16" t="s">
        <v>16</v>
      </c>
      <c r="J37" s="16"/>
      <c r="K37" s="12" t="s">
        <v>31</v>
      </c>
      <c r="L37" s="12" t="s">
        <v>32</v>
      </c>
      <c r="M37" s="16" t="s">
        <v>16</v>
      </c>
      <c r="N37" s="16"/>
      <c r="O37" s="12" t="s">
        <v>31</v>
      </c>
      <c r="P37" s="12" t="s">
        <v>32</v>
      </c>
      <c r="Q37" s="16" t="s">
        <v>16</v>
      </c>
      <c r="R37" s="16"/>
      <c r="S37" s="12" t="s">
        <v>31</v>
      </c>
      <c r="T37" s="12" t="s">
        <v>32</v>
      </c>
      <c r="U37" s="16" t="s">
        <v>16</v>
      </c>
      <c r="V37" s="16"/>
      <c r="W37" s="12" t="s">
        <v>31</v>
      </c>
      <c r="X37" s="12" t="s">
        <v>32</v>
      </c>
      <c r="Y37" s="16" t="s">
        <v>16</v>
      </c>
      <c r="Z37" s="16"/>
      <c r="AA37" s="12" t="s">
        <v>31</v>
      </c>
      <c r="AB37" s="12" t="s">
        <v>32</v>
      </c>
      <c r="AC37" s="16" t="s">
        <v>16</v>
      </c>
      <c r="AD37" s="16"/>
      <c r="AE37" s="12" t="s">
        <v>31</v>
      </c>
      <c r="AF37" s="12" t="s">
        <v>32</v>
      </c>
      <c r="AG37" s="16" t="s">
        <v>16</v>
      </c>
      <c r="AH37" s="16"/>
      <c r="AI37" s="12" t="s">
        <v>31</v>
      </c>
      <c r="AJ37" s="12" t="s">
        <v>32</v>
      </c>
      <c r="AK37" s="16" t="s">
        <v>16</v>
      </c>
      <c r="AL37" s="16"/>
      <c r="AM37" s="12" t="s">
        <v>31</v>
      </c>
      <c r="AN37" s="12" t="s">
        <v>32</v>
      </c>
      <c r="AO37" s="16" t="s">
        <v>16</v>
      </c>
      <c r="AP37" s="16"/>
      <c r="AQ37" s="12" t="s">
        <v>31</v>
      </c>
      <c r="AR37" s="12" t="s">
        <v>32</v>
      </c>
      <c r="AS37" s="16" t="s">
        <v>16</v>
      </c>
      <c r="AT37" s="16"/>
      <c r="AU37" s="12" t="s">
        <v>31</v>
      </c>
      <c r="AV37" s="12" t="s">
        <v>32</v>
      </c>
      <c r="AW37" s="16" t="s">
        <v>16</v>
      </c>
      <c r="AX37" s="16"/>
      <c r="AY37" s="12" t="s">
        <v>31</v>
      </c>
      <c r="AZ37" s="12" t="s">
        <v>32</v>
      </c>
      <c r="BA37" s="16" t="s">
        <v>16</v>
      </c>
      <c r="BB37" s="16"/>
      <c r="BC37" s="12" t="s">
        <v>31</v>
      </c>
      <c r="BD37" s="12" t="s">
        <v>32</v>
      </c>
      <c r="BE37" s="16" t="s">
        <v>16</v>
      </c>
      <c r="BF37" s="16"/>
      <c r="BG37" s="12" t="s">
        <v>31</v>
      </c>
      <c r="BH37" s="12" t="s">
        <v>32</v>
      </c>
      <c r="BI37" s="16" t="s">
        <v>16</v>
      </c>
      <c r="BJ37" s="16"/>
      <c r="BK37" s="12" t="s">
        <v>31</v>
      </c>
      <c r="BL37" s="12" t="s">
        <v>32</v>
      </c>
      <c r="BM37" s="16" t="s">
        <v>16</v>
      </c>
      <c r="BN37" s="16"/>
      <c r="BO37" s="12" t="s">
        <v>31</v>
      </c>
      <c r="BP37" s="12" t="s">
        <v>32</v>
      </c>
      <c r="BQ37" s="16" t="s">
        <v>16</v>
      </c>
      <c r="BR37" s="16"/>
      <c r="BS37" s="12" t="s">
        <v>31</v>
      </c>
      <c r="BT37" s="12" t="s">
        <v>32</v>
      </c>
      <c r="BU37" s="16" t="s">
        <v>16</v>
      </c>
      <c r="BV37" s="16"/>
      <c r="BW37" s="12" t="s">
        <v>31</v>
      </c>
      <c r="BX37" s="17" t="s">
        <v>32</v>
      </c>
      <c r="BY37" s="16" t="s">
        <v>16</v>
      </c>
      <c r="BZ37" s="16"/>
    </row>
    <row r="38" spans="1:78" ht="35.25" customHeight="1" thickBot="1" x14ac:dyDescent="0.3">
      <c r="A38" s="18"/>
      <c r="B38" s="19"/>
      <c r="C38" s="12"/>
      <c r="D38" s="12"/>
      <c r="E38" s="12"/>
      <c r="F38" s="15"/>
      <c r="G38" s="12"/>
      <c r="H38" s="12"/>
      <c r="I38" s="20" t="s">
        <v>29</v>
      </c>
      <c r="J38" s="20" t="s">
        <v>30</v>
      </c>
      <c r="K38" s="12"/>
      <c r="L38" s="12"/>
      <c r="M38" s="20" t="s">
        <v>29</v>
      </c>
      <c r="N38" s="20" t="s">
        <v>30</v>
      </c>
      <c r="O38" s="12"/>
      <c r="P38" s="12"/>
      <c r="Q38" s="20" t="s">
        <v>29</v>
      </c>
      <c r="R38" s="20" t="s">
        <v>30</v>
      </c>
      <c r="S38" s="12"/>
      <c r="T38" s="12"/>
      <c r="U38" s="20" t="s">
        <v>29</v>
      </c>
      <c r="V38" s="20" t="s">
        <v>30</v>
      </c>
      <c r="W38" s="12"/>
      <c r="X38" s="12"/>
      <c r="Y38" s="20" t="s">
        <v>29</v>
      </c>
      <c r="Z38" s="20" t="s">
        <v>30</v>
      </c>
      <c r="AA38" s="12"/>
      <c r="AB38" s="12"/>
      <c r="AC38" s="20" t="s">
        <v>29</v>
      </c>
      <c r="AD38" s="20" t="s">
        <v>30</v>
      </c>
      <c r="AE38" s="12"/>
      <c r="AF38" s="12"/>
      <c r="AG38" s="20" t="s">
        <v>29</v>
      </c>
      <c r="AH38" s="20" t="s">
        <v>30</v>
      </c>
      <c r="AI38" s="12"/>
      <c r="AJ38" s="12"/>
      <c r="AK38" s="20" t="s">
        <v>29</v>
      </c>
      <c r="AL38" s="20" t="s">
        <v>30</v>
      </c>
      <c r="AM38" s="12"/>
      <c r="AN38" s="12"/>
      <c r="AO38" s="20" t="s">
        <v>29</v>
      </c>
      <c r="AP38" s="20" t="s">
        <v>30</v>
      </c>
      <c r="AQ38" s="12"/>
      <c r="AR38" s="12"/>
      <c r="AS38" s="20" t="s">
        <v>29</v>
      </c>
      <c r="AT38" s="20" t="s">
        <v>30</v>
      </c>
      <c r="AU38" s="12"/>
      <c r="AV38" s="12"/>
      <c r="AW38" s="20" t="s">
        <v>29</v>
      </c>
      <c r="AX38" s="20" t="s">
        <v>30</v>
      </c>
      <c r="AY38" s="12"/>
      <c r="AZ38" s="12"/>
      <c r="BA38" s="20" t="s">
        <v>29</v>
      </c>
      <c r="BB38" s="20" t="s">
        <v>30</v>
      </c>
      <c r="BC38" s="12"/>
      <c r="BD38" s="12"/>
      <c r="BE38" s="20" t="s">
        <v>29</v>
      </c>
      <c r="BF38" s="20" t="s">
        <v>30</v>
      </c>
      <c r="BG38" s="12"/>
      <c r="BH38" s="12"/>
      <c r="BI38" s="20" t="s">
        <v>29</v>
      </c>
      <c r="BJ38" s="20" t="s">
        <v>30</v>
      </c>
      <c r="BK38" s="12"/>
      <c r="BL38" s="12"/>
      <c r="BM38" s="20" t="s">
        <v>29</v>
      </c>
      <c r="BN38" s="20" t="s">
        <v>30</v>
      </c>
      <c r="BO38" s="12"/>
      <c r="BP38" s="12"/>
      <c r="BQ38" s="20" t="s">
        <v>29</v>
      </c>
      <c r="BR38" s="20" t="s">
        <v>30</v>
      </c>
      <c r="BS38" s="12"/>
      <c r="BT38" s="12"/>
      <c r="BU38" s="20" t="s">
        <v>29</v>
      </c>
      <c r="BV38" s="20" t="s">
        <v>30</v>
      </c>
      <c r="BW38" s="12"/>
      <c r="BX38" s="17"/>
      <c r="BY38" s="20" t="s">
        <v>29</v>
      </c>
      <c r="BZ38" s="20" t="s">
        <v>30</v>
      </c>
    </row>
    <row r="39" spans="1:78" ht="15.75" customHeight="1" thickBot="1" x14ac:dyDescent="0.3">
      <c r="A39" s="21">
        <v>1</v>
      </c>
      <c r="B39" s="21">
        <v>2</v>
      </c>
      <c r="C39" s="21">
        <v>3</v>
      </c>
      <c r="D39" s="21">
        <v>4</v>
      </c>
      <c r="E39" s="21">
        <v>5</v>
      </c>
      <c r="F39" s="21">
        <v>6</v>
      </c>
      <c r="G39" s="21">
        <v>7</v>
      </c>
      <c r="H39" s="21">
        <v>8</v>
      </c>
      <c r="I39" s="21">
        <v>9</v>
      </c>
      <c r="J39" s="21">
        <v>10</v>
      </c>
      <c r="K39" s="21">
        <v>11</v>
      </c>
      <c r="L39" s="21">
        <v>12</v>
      </c>
      <c r="M39" s="21">
        <v>13</v>
      </c>
      <c r="N39" s="21">
        <v>14</v>
      </c>
      <c r="O39" s="21">
        <v>15</v>
      </c>
      <c r="P39" s="21">
        <v>16</v>
      </c>
      <c r="Q39" s="21">
        <v>17</v>
      </c>
      <c r="R39" s="21">
        <v>18</v>
      </c>
      <c r="S39" s="21">
        <v>19</v>
      </c>
      <c r="T39" s="21">
        <v>20</v>
      </c>
      <c r="U39" s="21">
        <v>21</v>
      </c>
      <c r="V39" s="21">
        <v>22</v>
      </c>
      <c r="W39" s="21">
        <v>23</v>
      </c>
      <c r="X39" s="21">
        <v>24</v>
      </c>
      <c r="Y39" s="21">
        <v>25</v>
      </c>
      <c r="Z39" s="21">
        <v>26</v>
      </c>
      <c r="AA39" s="21">
        <v>27</v>
      </c>
      <c r="AB39" s="21">
        <v>28</v>
      </c>
      <c r="AC39" s="21">
        <v>29</v>
      </c>
      <c r="AD39" s="21">
        <v>30</v>
      </c>
      <c r="AE39" s="21">
        <v>31</v>
      </c>
      <c r="AF39" s="21">
        <v>32</v>
      </c>
      <c r="AG39" s="21">
        <v>33</v>
      </c>
      <c r="AH39" s="21">
        <v>34</v>
      </c>
      <c r="AI39" s="21">
        <v>35</v>
      </c>
      <c r="AJ39" s="21">
        <v>36</v>
      </c>
      <c r="AK39" s="21">
        <v>37</v>
      </c>
      <c r="AL39" s="21">
        <v>38</v>
      </c>
      <c r="AM39" s="21">
        <v>39</v>
      </c>
      <c r="AN39" s="21">
        <v>40</v>
      </c>
      <c r="AO39" s="21">
        <v>41</v>
      </c>
      <c r="AP39" s="21">
        <v>42</v>
      </c>
      <c r="AQ39" s="21">
        <v>43</v>
      </c>
      <c r="AR39" s="21">
        <v>44</v>
      </c>
      <c r="AS39" s="21">
        <v>45</v>
      </c>
      <c r="AT39" s="21">
        <v>46</v>
      </c>
      <c r="AU39" s="21">
        <v>47</v>
      </c>
      <c r="AV39" s="21">
        <v>48</v>
      </c>
      <c r="AW39" s="21">
        <v>49</v>
      </c>
      <c r="AX39" s="21">
        <v>50</v>
      </c>
      <c r="AY39" s="21">
        <v>51</v>
      </c>
      <c r="AZ39" s="21">
        <v>52</v>
      </c>
      <c r="BA39" s="21">
        <v>53</v>
      </c>
      <c r="BB39" s="21">
        <v>54</v>
      </c>
      <c r="BC39" s="21">
        <v>55</v>
      </c>
      <c r="BD39" s="21">
        <v>56</v>
      </c>
      <c r="BE39" s="21">
        <v>57</v>
      </c>
      <c r="BF39" s="21">
        <v>58</v>
      </c>
      <c r="BG39" s="21">
        <v>59</v>
      </c>
      <c r="BH39" s="21">
        <v>60</v>
      </c>
      <c r="BI39" s="21">
        <v>61</v>
      </c>
      <c r="BJ39" s="21">
        <v>62</v>
      </c>
      <c r="BK39" s="21">
        <v>63</v>
      </c>
      <c r="BL39" s="21">
        <v>64</v>
      </c>
      <c r="BM39" s="21">
        <v>65</v>
      </c>
      <c r="BN39" s="21">
        <v>66</v>
      </c>
      <c r="BO39" s="21">
        <v>67</v>
      </c>
      <c r="BP39" s="21">
        <v>68</v>
      </c>
      <c r="BQ39" s="21">
        <v>69</v>
      </c>
      <c r="BR39" s="21">
        <v>70</v>
      </c>
      <c r="BS39" s="21">
        <v>71</v>
      </c>
      <c r="BT39" s="21">
        <v>72</v>
      </c>
      <c r="BU39" s="21">
        <v>73</v>
      </c>
      <c r="BV39" s="21">
        <v>74</v>
      </c>
      <c r="BW39" s="21">
        <v>75</v>
      </c>
      <c r="BX39" s="21">
        <v>76</v>
      </c>
      <c r="BY39" s="21">
        <v>77</v>
      </c>
      <c r="BZ39" s="21">
        <v>78</v>
      </c>
    </row>
    <row r="40" spans="1:78" ht="18" x14ac:dyDescent="0.25">
      <c r="A40" s="45">
        <v>1</v>
      </c>
      <c r="B40" s="50" t="s">
        <v>71</v>
      </c>
      <c r="C40" s="51">
        <f>G40+K40+O40+S40+W40+AA40+AE40+AI40+AM40+AQ40+AU40+AY40+BC40+BG40+BK40+BO40+BS40+BW40</f>
        <v>73</v>
      </c>
      <c r="D40" s="51">
        <f>H40+L40+P40+T40+X40+AB40+AF40+AJ40+AN40+AR40+AV40+AZ40+BD40+BH40+BL40+BP40+BT40+BX40</f>
        <v>94723</v>
      </c>
      <c r="E40" s="51">
        <f>I40+M40+Q40+U40+Y40+AC40+AG40+AK40+AO40+AS40+AW40+BA40+BE40+BI40+BM40+BQ40+BU40+BY40</f>
        <v>50</v>
      </c>
      <c r="F40" s="51">
        <f>J40+N40+R40+V40+Z40+AD40+AH40+AL40+AP40+AT40+AX40+BB40+BF40+BJ40+BN40+BR40+BV40+BZ40</f>
        <v>67873</v>
      </c>
      <c r="G40" s="25">
        <v>61</v>
      </c>
      <c r="H40" s="25">
        <v>83783</v>
      </c>
      <c r="I40" s="25">
        <v>45</v>
      </c>
      <c r="J40" s="25">
        <v>61533</v>
      </c>
      <c r="K40" s="25">
        <v>2</v>
      </c>
      <c r="L40" s="25">
        <v>2200</v>
      </c>
      <c r="M40" s="25">
        <v>2</v>
      </c>
      <c r="N40" s="25">
        <v>2200</v>
      </c>
      <c r="O40" s="52">
        <v>5</v>
      </c>
      <c r="P40" s="25">
        <v>5340</v>
      </c>
      <c r="Q40" s="25">
        <v>3</v>
      </c>
      <c r="R40" s="25">
        <v>4140</v>
      </c>
      <c r="S40" s="52"/>
      <c r="T40" s="25"/>
      <c r="U40" s="25"/>
      <c r="V40" s="25"/>
      <c r="W40" s="52"/>
      <c r="X40" s="25"/>
      <c r="Y40" s="25"/>
      <c r="Z40" s="25"/>
      <c r="AA40" s="52"/>
      <c r="AB40" s="25"/>
      <c r="AC40" s="25"/>
      <c r="AD40" s="25"/>
      <c r="AE40" s="52">
        <v>1</v>
      </c>
      <c r="AF40" s="25">
        <v>500</v>
      </c>
      <c r="AG40" s="25"/>
      <c r="AH40" s="25"/>
      <c r="AI40" s="52">
        <v>2</v>
      </c>
      <c r="AJ40" s="25">
        <v>700</v>
      </c>
      <c r="AK40" s="25"/>
      <c r="AL40" s="25"/>
      <c r="AM40" s="52"/>
      <c r="AN40" s="25"/>
      <c r="AO40" s="25"/>
      <c r="AP40" s="25"/>
      <c r="AQ40" s="52"/>
      <c r="AR40" s="25"/>
      <c r="AS40" s="25"/>
      <c r="AT40" s="25"/>
      <c r="AU40" s="52"/>
      <c r="AV40" s="25"/>
      <c r="AW40" s="25"/>
      <c r="AX40" s="25"/>
      <c r="AY40" s="52"/>
      <c r="AZ40" s="25"/>
      <c r="BA40" s="25"/>
      <c r="BB40" s="25"/>
      <c r="BC40" s="52"/>
      <c r="BD40" s="25"/>
      <c r="BE40" s="25"/>
      <c r="BF40" s="25"/>
      <c r="BG40" s="52"/>
      <c r="BH40" s="25"/>
      <c r="BI40" s="25"/>
      <c r="BJ40" s="25"/>
      <c r="BK40" s="52">
        <v>1</v>
      </c>
      <c r="BL40" s="25">
        <v>700</v>
      </c>
      <c r="BM40" s="25"/>
      <c r="BN40" s="25"/>
      <c r="BO40" s="52"/>
      <c r="BP40" s="25"/>
      <c r="BQ40" s="25"/>
      <c r="BR40" s="25"/>
      <c r="BS40" s="52">
        <v>1</v>
      </c>
      <c r="BT40" s="25">
        <v>1500</v>
      </c>
      <c r="BU40" s="25"/>
      <c r="BV40" s="25"/>
      <c r="BW40" s="52"/>
      <c r="BX40" s="25"/>
      <c r="BY40" s="25"/>
      <c r="BZ40" s="25"/>
    </row>
    <row r="41" spans="1:78" ht="18" x14ac:dyDescent="0.25">
      <c r="A41" s="26">
        <v>2</v>
      </c>
      <c r="B41" s="53" t="s">
        <v>72</v>
      </c>
      <c r="C41" s="28">
        <f t="shared" ref="C41:F51" si="4">G41+K41+O41+S41+W41+AA41+AE41+AI41+AM41+AQ41+AU41+AY41+BC41+BG41+BK41+BO41+BS41+BW41</f>
        <v>52</v>
      </c>
      <c r="D41" s="28">
        <f t="shared" si="4"/>
        <v>79617.399999999994</v>
      </c>
      <c r="E41" s="28">
        <f t="shared" si="4"/>
        <v>12</v>
      </c>
      <c r="F41" s="28">
        <f t="shared" si="4"/>
        <v>18450</v>
      </c>
      <c r="G41" s="29">
        <v>44</v>
      </c>
      <c r="H41" s="30">
        <v>62682</v>
      </c>
      <c r="I41" s="30">
        <v>11</v>
      </c>
      <c r="J41" s="30">
        <v>17600</v>
      </c>
      <c r="K41" s="30">
        <v>3</v>
      </c>
      <c r="L41" s="30">
        <v>5350</v>
      </c>
      <c r="M41" s="30">
        <v>1</v>
      </c>
      <c r="N41" s="30">
        <v>850</v>
      </c>
      <c r="O41" s="30">
        <v>2</v>
      </c>
      <c r="P41" s="30">
        <v>2584.4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>
        <v>2</v>
      </c>
      <c r="AF41" s="30">
        <v>6000</v>
      </c>
      <c r="AG41" s="30"/>
      <c r="AH41" s="30"/>
      <c r="AI41" s="30">
        <v>1</v>
      </c>
      <c r="AJ41" s="30">
        <v>3001</v>
      </c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1"/>
      <c r="BQ41" s="31"/>
      <c r="BR41" s="31"/>
      <c r="BS41" s="30"/>
      <c r="BT41" s="30"/>
      <c r="BU41" s="30"/>
      <c r="BV41" s="30"/>
      <c r="BW41" s="30"/>
      <c r="BX41" s="30"/>
      <c r="BY41" s="32"/>
      <c r="BZ41" s="32"/>
    </row>
    <row r="42" spans="1:78" ht="18" x14ac:dyDescent="0.25">
      <c r="A42" s="26">
        <v>3</v>
      </c>
      <c r="B42" s="53" t="s">
        <v>73</v>
      </c>
      <c r="C42" s="28">
        <f t="shared" si="4"/>
        <v>94</v>
      </c>
      <c r="D42" s="28">
        <f t="shared" si="4"/>
        <v>430551.19</v>
      </c>
      <c r="E42" s="28">
        <f t="shared" si="4"/>
        <v>62</v>
      </c>
      <c r="F42" s="28">
        <f t="shared" si="4"/>
        <v>229199.2</v>
      </c>
      <c r="G42" s="29">
        <v>37</v>
      </c>
      <c r="H42" s="30">
        <v>67516</v>
      </c>
      <c r="I42" s="30">
        <v>23</v>
      </c>
      <c r="J42" s="30">
        <v>44966</v>
      </c>
      <c r="K42" s="30">
        <v>30</v>
      </c>
      <c r="L42" s="30">
        <v>57650</v>
      </c>
      <c r="M42" s="30">
        <v>22</v>
      </c>
      <c r="N42" s="30">
        <v>42675.199999999997</v>
      </c>
      <c r="O42" s="30">
        <v>11</v>
      </c>
      <c r="P42" s="30">
        <v>16721</v>
      </c>
      <c r="Q42" s="30">
        <v>7</v>
      </c>
      <c r="R42" s="30">
        <v>10521</v>
      </c>
      <c r="S42" s="30"/>
      <c r="T42" s="30"/>
      <c r="U42" s="30"/>
      <c r="V42" s="30"/>
      <c r="W42" s="30">
        <v>2</v>
      </c>
      <c r="X42" s="30">
        <v>18100</v>
      </c>
      <c r="Y42" s="30">
        <v>1</v>
      </c>
      <c r="Z42" s="30">
        <v>18100</v>
      </c>
      <c r="AA42" s="30">
        <v>1</v>
      </c>
      <c r="AB42" s="30">
        <v>2500</v>
      </c>
      <c r="AC42" s="30">
        <v>1</v>
      </c>
      <c r="AD42" s="30">
        <v>2500</v>
      </c>
      <c r="AE42" s="30">
        <v>8</v>
      </c>
      <c r="AF42" s="30">
        <v>130552</v>
      </c>
      <c r="AG42" s="30">
        <v>5</v>
      </c>
      <c r="AH42" s="30">
        <v>59600</v>
      </c>
      <c r="AI42" s="30">
        <v>3</v>
      </c>
      <c r="AJ42" s="30">
        <v>75737.19</v>
      </c>
      <c r="AK42" s="30">
        <v>2</v>
      </c>
      <c r="AL42" s="30">
        <v>32737</v>
      </c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1"/>
      <c r="BQ42" s="31"/>
      <c r="BR42" s="31"/>
      <c r="BS42" s="30">
        <v>2</v>
      </c>
      <c r="BT42" s="30">
        <v>61775</v>
      </c>
      <c r="BU42" s="30">
        <v>1</v>
      </c>
      <c r="BV42" s="30">
        <v>18100</v>
      </c>
      <c r="BW42" s="30"/>
      <c r="BX42" s="30"/>
      <c r="BY42" s="32"/>
      <c r="BZ42" s="32"/>
    </row>
    <row r="43" spans="1:78" ht="18" x14ac:dyDescent="0.25">
      <c r="A43" s="26">
        <v>4</v>
      </c>
      <c r="B43" s="53" t="s">
        <v>74</v>
      </c>
      <c r="C43" s="28">
        <f t="shared" si="4"/>
        <v>23</v>
      </c>
      <c r="D43" s="28">
        <f t="shared" si="4"/>
        <v>9439085</v>
      </c>
      <c r="E43" s="28">
        <f t="shared" si="4"/>
        <v>13</v>
      </c>
      <c r="F43" s="28">
        <f t="shared" si="4"/>
        <v>54990.3</v>
      </c>
      <c r="G43" s="29">
        <v>10</v>
      </c>
      <c r="H43" s="30">
        <v>9365000</v>
      </c>
      <c r="I43" s="30">
        <v>6</v>
      </c>
      <c r="J43" s="30">
        <v>8140.3</v>
      </c>
      <c r="K43" s="30">
        <v>11</v>
      </c>
      <c r="L43" s="30">
        <v>16585</v>
      </c>
      <c r="M43" s="30">
        <v>6</v>
      </c>
      <c r="N43" s="30">
        <v>6850</v>
      </c>
      <c r="O43" s="30">
        <v>0</v>
      </c>
      <c r="P43" s="30">
        <v>0</v>
      </c>
      <c r="Q43" s="30">
        <v>0</v>
      </c>
      <c r="R43" s="30"/>
      <c r="S43" s="30">
        <v>0</v>
      </c>
      <c r="T43" s="30">
        <v>0</v>
      </c>
      <c r="U43" s="30">
        <v>0</v>
      </c>
      <c r="V43" s="30">
        <v>0</v>
      </c>
      <c r="W43" s="30">
        <v>1</v>
      </c>
      <c r="X43" s="30">
        <v>17500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1</v>
      </c>
      <c r="AF43" s="35">
        <v>40000</v>
      </c>
      <c r="AG43" s="35">
        <v>1</v>
      </c>
      <c r="AH43" s="35">
        <v>40000</v>
      </c>
      <c r="AI43" s="30">
        <v>0</v>
      </c>
      <c r="AJ43" s="30">
        <v>0</v>
      </c>
      <c r="AK43" s="30">
        <v>0</v>
      </c>
      <c r="AL43" s="30">
        <v>0</v>
      </c>
      <c r="AM43" s="35">
        <v>0</v>
      </c>
      <c r="AN43" s="35">
        <v>0</v>
      </c>
      <c r="AO43" s="35">
        <v>0</v>
      </c>
      <c r="AP43" s="35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0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  <c r="BC43" s="30">
        <v>0</v>
      </c>
      <c r="BD43" s="30">
        <v>0</v>
      </c>
      <c r="BE43" s="30">
        <v>0</v>
      </c>
      <c r="BF43" s="30">
        <v>0</v>
      </c>
      <c r="BG43" s="30">
        <v>0</v>
      </c>
      <c r="BH43" s="30">
        <v>0</v>
      </c>
      <c r="BI43" s="30">
        <v>0</v>
      </c>
      <c r="BJ43" s="30">
        <v>0</v>
      </c>
      <c r="BK43" s="30">
        <v>0</v>
      </c>
      <c r="BL43" s="30">
        <v>0</v>
      </c>
      <c r="BM43" s="30">
        <v>0</v>
      </c>
      <c r="BN43" s="30">
        <v>0</v>
      </c>
      <c r="BO43" s="30">
        <v>0</v>
      </c>
      <c r="BP43" s="31">
        <v>0</v>
      </c>
      <c r="BQ43" s="31">
        <v>0</v>
      </c>
      <c r="BR43" s="31">
        <v>0</v>
      </c>
      <c r="BS43" s="30">
        <v>0</v>
      </c>
      <c r="BT43" s="30">
        <v>0</v>
      </c>
      <c r="BU43" s="30">
        <v>0</v>
      </c>
      <c r="BV43" s="30">
        <v>0</v>
      </c>
      <c r="BW43" s="30">
        <v>0</v>
      </c>
      <c r="BX43" s="30">
        <v>0</v>
      </c>
      <c r="BY43" s="32">
        <v>0</v>
      </c>
      <c r="BZ43" s="32">
        <v>0</v>
      </c>
    </row>
    <row r="44" spans="1:78" ht="18" x14ac:dyDescent="0.25">
      <c r="A44" s="26">
        <v>5</v>
      </c>
      <c r="B44" s="53" t="s">
        <v>75</v>
      </c>
      <c r="C44" s="28">
        <f t="shared" si="4"/>
        <v>105</v>
      </c>
      <c r="D44" s="28">
        <f t="shared" si="4"/>
        <v>162319.91999999998</v>
      </c>
      <c r="E44" s="28">
        <f t="shared" si="4"/>
        <v>70</v>
      </c>
      <c r="F44" s="28">
        <f t="shared" si="4"/>
        <v>99333.42</v>
      </c>
      <c r="G44" s="29">
        <v>85</v>
      </c>
      <c r="H44" s="30">
        <v>122855</v>
      </c>
      <c r="I44" s="30">
        <v>58</v>
      </c>
      <c r="J44" s="30">
        <v>81268.5</v>
      </c>
      <c r="K44" s="30">
        <v>14</v>
      </c>
      <c r="L44" s="30">
        <v>31989.919999999998</v>
      </c>
      <c r="M44" s="30">
        <v>7</v>
      </c>
      <c r="N44" s="30">
        <v>11089.92</v>
      </c>
      <c r="O44" s="30">
        <v>5</v>
      </c>
      <c r="P44" s="30">
        <v>3675</v>
      </c>
      <c r="Q44" s="30">
        <v>4</v>
      </c>
      <c r="R44" s="30">
        <v>3175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1</v>
      </c>
      <c r="AF44" s="30">
        <v>3800</v>
      </c>
      <c r="AG44" s="30">
        <v>1</v>
      </c>
      <c r="AH44" s="30">
        <v>3800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  <c r="AY44" s="30">
        <v>0</v>
      </c>
      <c r="AZ44" s="30">
        <v>0</v>
      </c>
      <c r="BA44" s="30">
        <v>0</v>
      </c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1">
        <v>0</v>
      </c>
      <c r="BQ44" s="31">
        <v>0</v>
      </c>
      <c r="BR44" s="31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2">
        <v>0</v>
      </c>
      <c r="BZ44" s="32">
        <v>0</v>
      </c>
    </row>
    <row r="45" spans="1:78" ht="18" x14ac:dyDescent="0.25">
      <c r="A45" s="26">
        <v>6</v>
      </c>
      <c r="B45" s="53" t="s">
        <v>76</v>
      </c>
      <c r="C45" s="28">
        <f t="shared" si="4"/>
        <v>22</v>
      </c>
      <c r="D45" s="28">
        <f t="shared" si="4"/>
        <v>33701</v>
      </c>
      <c r="E45" s="28">
        <f t="shared" si="4"/>
        <v>16</v>
      </c>
      <c r="F45" s="28">
        <f t="shared" si="4"/>
        <v>25701</v>
      </c>
      <c r="G45" s="54">
        <v>5</v>
      </c>
      <c r="H45" s="54">
        <v>6800</v>
      </c>
      <c r="I45" s="54">
        <v>5</v>
      </c>
      <c r="J45" s="54">
        <v>6800</v>
      </c>
      <c r="K45" s="54">
        <v>16</v>
      </c>
      <c r="L45" s="55">
        <v>21901</v>
      </c>
      <c r="M45" s="55">
        <v>11</v>
      </c>
      <c r="N45" s="55">
        <v>18901</v>
      </c>
      <c r="O45" s="56">
        <v>0</v>
      </c>
      <c r="P45" s="55">
        <v>0</v>
      </c>
      <c r="Q45" s="55">
        <v>0</v>
      </c>
      <c r="R45" s="55">
        <v>0</v>
      </c>
      <c r="S45" s="56">
        <v>0</v>
      </c>
      <c r="T45" s="54">
        <v>0</v>
      </c>
      <c r="U45" s="54">
        <v>0</v>
      </c>
      <c r="V45" s="54">
        <v>0</v>
      </c>
      <c r="W45" s="56">
        <v>0</v>
      </c>
      <c r="X45" s="55">
        <v>0</v>
      </c>
      <c r="Y45" s="55">
        <v>0</v>
      </c>
      <c r="Z45" s="55">
        <v>0</v>
      </c>
      <c r="AA45" s="56">
        <v>0</v>
      </c>
      <c r="AB45" s="55">
        <v>0</v>
      </c>
      <c r="AC45" s="55">
        <v>0</v>
      </c>
      <c r="AD45" s="55">
        <v>0</v>
      </c>
      <c r="AE45" s="56">
        <v>1</v>
      </c>
      <c r="AF45" s="55">
        <v>5000</v>
      </c>
      <c r="AG45" s="55">
        <v>0</v>
      </c>
      <c r="AH45" s="55">
        <v>0</v>
      </c>
      <c r="AI45" s="56">
        <v>0</v>
      </c>
      <c r="AJ45" s="54">
        <v>0</v>
      </c>
      <c r="AK45" s="54">
        <v>0</v>
      </c>
      <c r="AL45" s="54">
        <v>0</v>
      </c>
      <c r="AM45" s="56">
        <v>0</v>
      </c>
      <c r="AN45" s="55">
        <v>0</v>
      </c>
      <c r="AO45" s="55">
        <v>0</v>
      </c>
      <c r="AP45" s="55">
        <v>0</v>
      </c>
      <c r="AQ45" s="56">
        <v>0</v>
      </c>
      <c r="AR45" s="54">
        <v>0</v>
      </c>
      <c r="AS45" s="54">
        <v>0</v>
      </c>
      <c r="AT45" s="54">
        <v>0</v>
      </c>
      <c r="AU45" s="56">
        <v>0</v>
      </c>
      <c r="AV45" s="54">
        <v>0</v>
      </c>
      <c r="AW45" s="54">
        <v>0</v>
      </c>
      <c r="AX45" s="54">
        <v>0</v>
      </c>
      <c r="AY45" s="56">
        <v>0</v>
      </c>
      <c r="AZ45" s="54">
        <v>0</v>
      </c>
      <c r="BA45" s="54">
        <v>0</v>
      </c>
      <c r="BB45" s="54">
        <v>0</v>
      </c>
      <c r="BC45" s="30">
        <v>0</v>
      </c>
      <c r="BD45" s="30">
        <v>0</v>
      </c>
      <c r="BE45" s="30">
        <v>0</v>
      </c>
      <c r="BF45" s="30">
        <v>0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30">
        <v>0</v>
      </c>
      <c r="BO45" s="30">
        <v>0</v>
      </c>
      <c r="BP45" s="31">
        <v>0</v>
      </c>
      <c r="BQ45" s="31">
        <v>0</v>
      </c>
      <c r="BR45" s="31">
        <v>0</v>
      </c>
      <c r="BS45" s="30">
        <v>0</v>
      </c>
      <c r="BT45" s="30">
        <v>0</v>
      </c>
      <c r="BU45" s="30">
        <v>0</v>
      </c>
      <c r="BV45" s="30">
        <v>0</v>
      </c>
      <c r="BW45" s="30">
        <v>0</v>
      </c>
      <c r="BX45" s="30">
        <v>0</v>
      </c>
      <c r="BY45" s="32">
        <v>0</v>
      </c>
      <c r="BZ45" s="32">
        <v>0</v>
      </c>
    </row>
    <row r="46" spans="1:78" ht="18" x14ac:dyDescent="0.25">
      <c r="A46" s="26">
        <v>7</v>
      </c>
      <c r="B46" s="53" t="s">
        <v>77</v>
      </c>
      <c r="C46" s="28">
        <f t="shared" si="4"/>
        <v>9</v>
      </c>
      <c r="D46" s="28">
        <f t="shared" si="4"/>
        <v>33300</v>
      </c>
      <c r="E46" s="28">
        <f t="shared" si="4"/>
        <v>9</v>
      </c>
      <c r="F46" s="28">
        <f t="shared" si="4"/>
        <v>33300</v>
      </c>
      <c r="G46" s="29">
        <v>6</v>
      </c>
      <c r="H46" s="30">
        <v>22200</v>
      </c>
      <c r="I46" s="30">
        <v>6</v>
      </c>
      <c r="J46" s="30">
        <v>22200</v>
      </c>
      <c r="K46" s="30">
        <v>2</v>
      </c>
      <c r="L46" s="30">
        <v>7400</v>
      </c>
      <c r="M46" s="30">
        <v>2</v>
      </c>
      <c r="N46" s="30">
        <v>7400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1</v>
      </c>
      <c r="AF46" s="30">
        <v>3700</v>
      </c>
      <c r="AG46" s="30">
        <v>1</v>
      </c>
      <c r="AH46" s="30">
        <v>3700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/>
      <c r="AX46" s="30"/>
      <c r="AY46" s="30">
        <v>0</v>
      </c>
      <c r="AZ46" s="30">
        <v>0</v>
      </c>
      <c r="BA46" s="30"/>
      <c r="BB46" s="30"/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1">
        <v>0</v>
      </c>
      <c r="BQ46" s="31">
        <v>0</v>
      </c>
      <c r="BR46" s="31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2">
        <v>0</v>
      </c>
      <c r="BZ46" s="32">
        <v>0</v>
      </c>
    </row>
    <row r="47" spans="1:78" ht="18" x14ac:dyDescent="0.25">
      <c r="A47" s="26">
        <v>8</v>
      </c>
      <c r="B47" s="57" t="s">
        <v>78</v>
      </c>
      <c r="C47" s="28">
        <f t="shared" si="4"/>
        <v>13</v>
      </c>
      <c r="D47" s="28">
        <f t="shared" si="4"/>
        <v>11814</v>
      </c>
      <c r="E47" s="28">
        <f t="shared" si="4"/>
        <v>13</v>
      </c>
      <c r="F47" s="28">
        <f t="shared" si="4"/>
        <v>11814</v>
      </c>
      <c r="G47" s="37">
        <v>12</v>
      </c>
      <c r="H47" s="37">
        <v>9814</v>
      </c>
      <c r="I47" s="37">
        <v>12</v>
      </c>
      <c r="J47" s="37">
        <v>9814</v>
      </c>
      <c r="K47" s="37">
        <v>0</v>
      </c>
      <c r="L47" s="38">
        <v>0</v>
      </c>
      <c r="M47" s="38"/>
      <c r="N47" s="38"/>
      <c r="O47" s="39"/>
      <c r="P47" s="38"/>
      <c r="Q47" s="38"/>
      <c r="R47" s="38"/>
      <c r="S47" s="39"/>
      <c r="T47" s="37"/>
      <c r="U47" s="37"/>
      <c r="V47" s="37"/>
      <c r="W47" s="39"/>
      <c r="X47" s="38"/>
      <c r="Y47" s="38"/>
      <c r="Z47" s="38"/>
      <c r="AA47" s="39"/>
      <c r="AB47" s="38"/>
      <c r="AC47" s="38"/>
      <c r="AD47" s="38"/>
      <c r="AE47" s="30">
        <v>1</v>
      </c>
      <c r="AF47" s="30">
        <v>2000</v>
      </c>
      <c r="AG47" s="30">
        <v>1</v>
      </c>
      <c r="AH47" s="30">
        <v>2000</v>
      </c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1"/>
      <c r="BQ47" s="31"/>
      <c r="BR47" s="31"/>
      <c r="BS47" s="30"/>
      <c r="BT47" s="30"/>
      <c r="BU47" s="30"/>
      <c r="BV47" s="30"/>
      <c r="BW47" s="39"/>
      <c r="BX47" s="37"/>
      <c r="BY47" s="32"/>
      <c r="BZ47" s="32"/>
    </row>
    <row r="48" spans="1:78" ht="18" x14ac:dyDescent="0.25">
      <c r="A48" s="26">
        <v>9</v>
      </c>
      <c r="B48" s="53" t="s">
        <v>79</v>
      </c>
      <c r="C48" s="28">
        <f t="shared" si="4"/>
        <v>100</v>
      </c>
      <c r="D48" s="28">
        <f t="shared" si="4"/>
        <v>103509</v>
      </c>
      <c r="E48" s="28">
        <f t="shared" si="4"/>
        <v>84</v>
      </c>
      <c r="F48" s="28">
        <f t="shared" si="4"/>
        <v>85584</v>
      </c>
      <c r="G48" s="37">
        <v>88</v>
      </c>
      <c r="H48" s="37">
        <v>90789</v>
      </c>
      <c r="I48" s="37">
        <v>74</v>
      </c>
      <c r="J48" s="37">
        <v>73889</v>
      </c>
      <c r="K48" s="37">
        <v>2</v>
      </c>
      <c r="L48" s="38">
        <v>2025</v>
      </c>
      <c r="M48" s="38">
        <v>2</v>
      </c>
      <c r="N48" s="38">
        <v>2025</v>
      </c>
      <c r="O48" s="39">
        <v>5</v>
      </c>
      <c r="P48" s="38">
        <v>3225</v>
      </c>
      <c r="Q48" s="38">
        <v>3</v>
      </c>
      <c r="R48" s="38">
        <v>2200</v>
      </c>
      <c r="S48" s="39"/>
      <c r="T48" s="37"/>
      <c r="U48" s="37"/>
      <c r="V48" s="37"/>
      <c r="W48" s="39"/>
      <c r="X48" s="38"/>
      <c r="Y48" s="38"/>
      <c r="Z48" s="38"/>
      <c r="AA48" s="39"/>
      <c r="AB48" s="38"/>
      <c r="AC48" s="38"/>
      <c r="AD48" s="38"/>
      <c r="AE48" s="30">
        <v>2</v>
      </c>
      <c r="AF48" s="30">
        <v>1670</v>
      </c>
      <c r="AG48" s="30">
        <v>2</v>
      </c>
      <c r="AH48" s="30">
        <v>1670</v>
      </c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>
        <v>2</v>
      </c>
      <c r="BL48" s="30">
        <v>1500</v>
      </c>
      <c r="BM48" s="30">
        <v>2</v>
      </c>
      <c r="BN48" s="30">
        <v>1500</v>
      </c>
      <c r="BO48" s="30">
        <v>1</v>
      </c>
      <c r="BP48" s="31">
        <v>4300</v>
      </c>
      <c r="BQ48" s="31">
        <v>1</v>
      </c>
      <c r="BR48" s="31">
        <v>4300</v>
      </c>
      <c r="BS48" s="30"/>
      <c r="BT48" s="30"/>
      <c r="BU48" s="30"/>
      <c r="BV48" s="30"/>
      <c r="BW48" s="39"/>
      <c r="BX48" s="37"/>
      <c r="BY48" s="32"/>
      <c r="BZ48" s="32"/>
    </row>
    <row r="49" spans="1:78" ht="18" x14ac:dyDescent="0.25">
      <c r="A49" s="26">
        <v>10</v>
      </c>
      <c r="B49" s="53" t="s">
        <v>80</v>
      </c>
      <c r="C49" s="28">
        <f t="shared" si="4"/>
        <v>15</v>
      </c>
      <c r="D49" s="28">
        <f t="shared" si="4"/>
        <v>17945.2</v>
      </c>
      <c r="E49" s="28">
        <f t="shared" si="4"/>
        <v>0</v>
      </c>
      <c r="F49" s="28">
        <f t="shared" si="4"/>
        <v>0</v>
      </c>
      <c r="G49" s="37">
        <v>9</v>
      </c>
      <c r="H49" s="58">
        <v>10745.2</v>
      </c>
      <c r="I49" s="58"/>
      <c r="J49" s="58"/>
      <c r="K49" s="37">
        <v>5</v>
      </c>
      <c r="L49" s="58">
        <v>4700</v>
      </c>
      <c r="M49" s="58">
        <v>0</v>
      </c>
      <c r="N49" s="58">
        <v>0</v>
      </c>
      <c r="O49" s="37">
        <v>0</v>
      </c>
      <c r="P49" s="37">
        <v>0</v>
      </c>
      <c r="Q49" s="37"/>
      <c r="R49" s="37"/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0">
        <v>1</v>
      </c>
      <c r="AF49" s="30">
        <v>2500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0</v>
      </c>
      <c r="AT49" s="30">
        <v>0</v>
      </c>
      <c r="AU49" s="30">
        <v>0</v>
      </c>
      <c r="AV49" s="30">
        <v>0</v>
      </c>
      <c r="AW49" s="30">
        <v>0</v>
      </c>
      <c r="AX49" s="30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0</v>
      </c>
      <c r="BK49" s="30">
        <v>0</v>
      </c>
      <c r="BL49" s="30">
        <v>0</v>
      </c>
      <c r="BM49" s="30">
        <v>0</v>
      </c>
      <c r="BN49" s="30">
        <v>0</v>
      </c>
      <c r="BO49" s="30">
        <v>0</v>
      </c>
      <c r="BP49" s="31">
        <v>0</v>
      </c>
      <c r="BQ49" s="31">
        <v>0</v>
      </c>
      <c r="BR49" s="31">
        <v>0</v>
      </c>
      <c r="BS49" s="30">
        <v>0</v>
      </c>
      <c r="BT49" s="30">
        <v>0</v>
      </c>
      <c r="BU49" s="30">
        <v>0</v>
      </c>
      <c r="BV49" s="30">
        <v>0</v>
      </c>
      <c r="BW49" s="30">
        <v>0</v>
      </c>
      <c r="BX49" s="30">
        <v>0</v>
      </c>
      <c r="BY49" s="32">
        <v>0</v>
      </c>
      <c r="BZ49" s="32">
        <v>0</v>
      </c>
    </row>
    <row r="50" spans="1:78" ht="18" x14ac:dyDescent="0.25">
      <c r="A50" s="26">
        <v>11</v>
      </c>
      <c r="B50" s="53" t="s">
        <v>81</v>
      </c>
      <c r="C50" s="28">
        <f t="shared" si="4"/>
        <v>81</v>
      </c>
      <c r="D50" s="28">
        <f t="shared" si="4"/>
        <v>556774.12</v>
      </c>
      <c r="E50" s="28">
        <f t="shared" si="4"/>
        <v>126</v>
      </c>
      <c r="F50" s="28">
        <f t="shared" si="4"/>
        <v>456774.12</v>
      </c>
      <c r="G50" s="29">
        <v>60</v>
      </c>
      <c r="H50" s="30">
        <v>94564.12</v>
      </c>
      <c r="I50" s="30">
        <v>106</v>
      </c>
      <c r="J50" s="30">
        <v>94564.12</v>
      </c>
      <c r="K50" s="30">
        <v>0</v>
      </c>
      <c r="L50" s="59">
        <v>0</v>
      </c>
      <c r="M50" s="59">
        <v>0</v>
      </c>
      <c r="N50" s="59">
        <v>0</v>
      </c>
      <c r="O50" s="30">
        <v>7</v>
      </c>
      <c r="P50" s="30">
        <v>6410</v>
      </c>
      <c r="Q50" s="30">
        <v>7</v>
      </c>
      <c r="R50" s="30">
        <v>6410</v>
      </c>
      <c r="S50" s="30">
        <v>0</v>
      </c>
      <c r="T50" s="30">
        <v>0</v>
      </c>
      <c r="U50" s="30">
        <v>0</v>
      </c>
      <c r="V50" s="30">
        <v>0</v>
      </c>
      <c r="W50" s="30">
        <v>4</v>
      </c>
      <c r="X50" s="30">
        <v>344000</v>
      </c>
      <c r="Y50" s="30">
        <v>4</v>
      </c>
      <c r="Z50" s="30">
        <v>344000</v>
      </c>
      <c r="AA50" s="30">
        <v>0</v>
      </c>
      <c r="AB50" s="30">
        <v>0</v>
      </c>
      <c r="AC50" s="30">
        <v>0</v>
      </c>
      <c r="AD50" s="30">
        <v>0</v>
      </c>
      <c r="AE50" s="30">
        <v>6</v>
      </c>
      <c r="AF50" s="30">
        <v>10800</v>
      </c>
      <c r="AG50" s="30">
        <v>6</v>
      </c>
      <c r="AH50" s="30">
        <v>10800</v>
      </c>
      <c r="AI50" s="35">
        <v>0</v>
      </c>
      <c r="AJ50" s="35">
        <v>0</v>
      </c>
      <c r="AK50" s="35">
        <v>0</v>
      </c>
      <c r="AL50" s="35">
        <v>0</v>
      </c>
      <c r="AM50" s="30">
        <v>1</v>
      </c>
      <c r="AN50" s="30">
        <v>0</v>
      </c>
      <c r="AO50" s="30">
        <v>1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1</v>
      </c>
      <c r="BL50" s="30">
        <v>1000</v>
      </c>
      <c r="BM50" s="30">
        <v>1</v>
      </c>
      <c r="BN50" s="30">
        <v>1000</v>
      </c>
      <c r="BO50" s="30">
        <v>1</v>
      </c>
      <c r="BP50" s="31">
        <v>100000</v>
      </c>
      <c r="BQ50" s="31">
        <v>0</v>
      </c>
      <c r="BR50" s="31">
        <v>0</v>
      </c>
      <c r="BS50" s="30">
        <v>1</v>
      </c>
      <c r="BT50" s="30">
        <v>0</v>
      </c>
      <c r="BU50" s="30">
        <v>1</v>
      </c>
      <c r="BV50" s="30">
        <v>0</v>
      </c>
      <c r="BW50" s="30">
        <v>0</v>
      </c>
      <c r="BX50" s="30">
        <v>0</v>
      </c>
      <c r="BY50" s="32">
        <v>0</v>
      </c>
      <c r="BZ50" s="32">
        <v>0</v>
      </c>
    </row>
    <row r="51" spans="1:78" ht="18" x14ac:dyDescent="0.25">
      <c r="A51" s="26">
        <v>12</v>
      </c>
      <c r="B51" s="57" t="s">
        <v>82</v>
      </c>
      <c r="C51" s="28">
        <f t="shared" si="4"/>
        <v>74</v>
      </c>
      <c r="D51" s="28">
        <f t="shared" si="4"/>
        <v>158264.40000000002</v>
      </c>
      <c r="E51" s="28">
        <f t="shared" si="4"/>
        <v>34</v>
      </c>
      <c r="F51" s="28">
        <f t="shared" si="4"/>
        <v>46072.729999999996</v>
      </c>
      <c r="G51" s="30">
        <v>63</v>
      </c>
      <c r="H51" s="30">
        <v>137149.67000000001</v>
      </c>
      <c r="I51" s="30">
        <v>27</v>
      </c>
      <c r="J51" s="30">
        <v>38108</v>
      </c>
      <c r="K51" s="30">
        <v>2</v>
      </c>
      <c r="L51" s="59">
        <v>4764.7299999999996</v>
      </c>
      <c r="M51" s="59">
        <v>2</v>
      </c>
      <c r="N51" s="59">
        <v>4764.7299999999996</v>
      </c>
      <c r="O51" s="30">
        <v>6</v>
      </c>
      <c r="P51" s="30">
        <v>4150</v>
      </c>
      <c r="Q51" s="30">
        <v>5</v>
      </c>
      <c r="R51" s="30">
        <v>3200</v>
      </c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>
        <v>3</v>
      </c>
      <c r="AF51" s="30">
        <v>12200</v>
      </c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1"/>
      <c r="BQ51" s="31"/>
      <c r="BR51" s="31"/>
      <c r="BS51" s="30"/>
      <c r="BT51" s="30"/>
      <c r="BU51" s="30"/>
      <c r="BV51" s="30"/>
      <c r="BW51" s="30"/>
      <c r="BX51" s="30"/>
      <c r="BY51" s="32"/>
      <c r="BZ51" s="32"/>
    </row>
    <row r="52" spans="1:78" ht="18" x14ac:dyDescent="0.25">
      <c r="A52" s="40"/>
      <c r="B52" s="41" t="s">
        <v>60</v>
      </c>
      <c r="C52" s="42">
        <f>C51+C50+C49+C48+C47+C46+C45+C44+C43+C42+C41+C40</f>
        <v>661</v>
      </c>
      <c r="D52" s="42">
        <f>D51+D50+D49+D48+D47+D46+D45+D44+D43+D42+D41+D40</f>
        <v>11121604.23</v>
      </c>
      <c r="E52" s="42">
        <f>E51+E50+E49+E48+E47+E46+E45+E44+E43+E42+E41+E40</f>
        <v>489</v>
      </c>
      <c r="F52" s="42">
        <f>F51+F50+F49+F48+F47+F46+F45+F44+F43+F42+F41+F40</f>
        <v>1129091.77</v>
      </c>
      <c r="G52" s="42">
        <f t="shared" ref="G52:BX52" si="5">G51+G50+G49+G48+G47+G46+G45+G44+G43+G42+G41+G40</f>
        <v>480</v>
      </c>
      <c r="H52" s="42">
        <f t="shared" si="5"/>
        <v>10073897.99</v>
      </c>
      <c r="I52" s="42">
        <f t="shared" si="5"/>
        <v>373</v>
      </c>
      <c r="J52" s="42">
        <f t="shared" si="5"/>
        <v>458882.92</v>
      </c>
      <c r="K52" s="42">
        <f t="shared" si="5"/>
        <v>87</v>
      </c>
      <c r="L52" s="42">
        <f t="shared" si="5"/>
        <v>154565.65</v>
      </c>
      <c r="M52" s="42">
        <f t="shared" si="5"/>
        <v>55</v>
      </c>
      <c r="N52" s="42">
        <f t="shared" si="5"/>
        <v>96755.849999999991</v>
      </c>
      <c r="O52" s="42">
        <f t="shared" si="5"/>
        <v>41</v>
      </c>
      <c r="P52" s="42">
        <f t="shared" si="5"/>
        <v>42105.4</v>
      </c>
      <c r="Q52" s="42">
        <f t="shared" si="5"/>
        <v>29</v>
      </c>
      <c r="R52" s="42">
        <f t="shared" si="5"/>
        <v>29646</v>
      </c>
      <c r="S52" s="42">
        <f t="shared" si="5"/>
        <v>0</v>
      </c>
      <c r="T52" s="42">
        <f t="shared" si="5"/>
        <v>0</v>
      </c>
      <c r="U52" s="42">
        <f t="shared" si="5"/>
        <v>0</v>
      </c>
      <c r="V52" s="42">
        <f t="shared" si="5"/>
        <v>0</v>
      </c>
      <c r="W52" s="42">
        <f t="shared" si="5"/>
        <v>7</v>
      </c>
      <c r="X52" s="42">
        <f t="shared" si="5"/>
        <v>379600</v>
      </c>
      <c r="Y52" s="42">
        <f t="shared" si="5"/>
        <v>5</v>
      </c>
      <c r="Z52" s="42">
        <f t="shared" si="5"/>
        <v>362100</v>
      </c>
      <c r="AA52" s="42">
        <f t="shared" si="5"/>
        <v>1</v>
      </c>
      <c r="AB52" s="42">
        <f t="shared" si="5"/>
        <v>2500</v>
      </c>
      <c r="AC52" s="42">
        <f t="shared" si="5"/>
        <v>1</v>
      </c>
      <c r="AD52" s="42">
        <f t="shared" si="5"/>
        <v>2500</v>
      </c>
      <c r="AE52" s="42">
        <f t="shared" si="5"/>
        <v>28</v>
      </c>
      <c r="AF52" s="42">
        <f t="shared" si="5"/>
        <v>218722</v>
      </c>
      <c r="AG52" s="42">
        <f t="shared" si="5"/>
        <v>17</v>
      </c>
      <c r="AH52" s="42">
        <f t="shared" si="5"/>
        <v>121570</v>
      </c>
      <c r="AI52" s="42">
        <f t="shared" si="5"/>
        <v>6</v>
      </c>
      <c r="AJ52" s="42">
        <f t="shared" si="5"/>
        <v>79438.19</v>
      </c>
      <c r="AK52" s="42">
        <f t="shared" si="5"/>
        <v>2</v>
      </c>
      <c r="AL52" s="42">
        <f t="shared" si="5"/>
        <v>32737</v>
      </c>
      <c r="AM52" s="42">
        <f t="shared" si="5"/>
        <v>1</v>
      </c>
      <c r="AN52" s="42">
        <f t="shared" si="5"/>
        <v>0</v>
      </c>
      <c r="AO52" s="42">
        <f t="shared" si="5"/>
        <v>1</v>
      </c>
      <c r="AP52" s="42">
        <f t="shared" si="5"/>
        <v>0</v>
      </c>
      <c r="AQ52" s="42">
        <f t="shared" si="5"/>
        <v>0</v>
      </c>
      <c r="AR52" s="42">
        <f t="shared" si="5"/>
        <v>0</v>
      </c>
      <c r="AS52" s="42">
        <f t="shared" si="5"/>
        <v>0</v>
      </c>
      <c r="AT52" s="42">
        <f t="shared" si="5"/>
        <v>0</v>
      </c>
      <c r="AU52" s="42">
        <f t="shared" si="5"/>
        <v>0</v>
      </c>
      <c r="AV52" s="42">
        <f t="shared" si="5"/>
        <v>0</v>
      </c>
      <c r="AW52" s="42">
        <f t="shared" si="5"/>
        <v>0</v>
      </c>
      <c r="AX52" s="42">
        <f t="shared" si="5"/>
        <v>0</v>
      </c>
      <c r="AY52" s="42">
        <f t="shared" si="5"/>
        <v>0</v>
      </c>
      <c r="AZ52" s="42">
        <f t="shared" si="5"/>
        <v>0</v>
      </c>
      <c r="BA52" s="42">
        <f t="shared" si="5"/>
        <v>0</v>
      </c>
      <c r="BB52" s="42">
        <f t="shared" si="5"/>
        <v>0</v>
      </c>
      <c r="BC52" s="42">
        <f t="shared" si="5"/>
        <v>0</v>
      </c>
      <c r="BD52" s="42">
        <f t="shared" si="5"/>
        <v>0</v>
      </c>
      <c r="BE52" s="42">
        <f t="shared" si="5"/>
        <v>0</v>
      </c>
      <c r="BF52" s="42">
        <f t="shared" si="5"/>
        <v>0</v>
      </c>
      <c r="BG52" s="42">
        <f t="shared" si="5"/>
        <v>0</v>
      </c>
      <c r="BH52" s="42">
        <f t="shared" si="5"/>
        <v>0</v>
      </c>
      <c r="BI52" s="42">
        <f t="shared" si="5"/>
        <v>0</v>
      </c>
      <c r="BJ52" s="42">
        <f t="shared" si="5"/>
        <v>0</v>
      </c>
      <c r="BK52" s="42">
        <f t="shared" si="5"/>
        <v>4</v>
      </c>
      <c r="BL52" s="42">
        <f t="shared" si="5"/>
        <v>3200</v>
      </c>
      <c r="BM52" s="42">
        <f t="shared" si="5"/>
        <v>3</v>
      </c>
      <c r="BN52" s="42">
        <f t="shared" si="5"/>
        <v>2500</v>
      </c>
      <c r="BO52" s="42">
        <f t="shared" si="5"/>
        <v>2</v>
      </c>
      <c r="BP52" s="42">
        <f t="shared" si="5"/>
        <v>104300</v>
      </c>
      <c r="BQ52" s="42">
        <f t="shared" si="5"/>
        <v>1</v>
      </c>
      <c r="BR52" s="42">
        <f t="shared" si="5"/>
        <v>4300</v>
      </c>
      <c r="BS52" s="42">
        <f t="shared" si="5"/>
        <v>4</v>
      </c>
      <c r="BT52" s="42">
        <f t="shared" si="5"/>
        <v>63275</v>
      </c>
      <c r="BU52" s="42">
        <f t="shared" si="5"/>
        <v>2</v>
      </c>
      <c r="BV52" s="42">
        <f t="shared" si="5"/>
        <v>18100</v>
      </c>
      <c r="BW52" s="42">
        <f t="shared" si="5"/>
        <v>0</v>
      </c>
      <c r="BX52" s="42">
        <f t="shared" si="5"/>
        <v>0</v>
      </c>
      <c r="BY52" s="42">
        <f>BY51+BY50+BY49+BY48+BY47+BY46+BY45+BY44+BY43+BY42+BY41+BY40</f>
        <v>0</v>
      </c>
      <c r="BZ52" s="42">
        <f>BZ51+BZ50+BZ49+BZ48+BZ47+BZ46+BZ45+BZ44+BZ43+BZ42+BZ41+BZ40</f>
        <v>0</v>
      </c>
    </row>
    <row r="53" spans="1:78" ht="18.75" thickBot="1" x14ac:dyDescent="0.3">
      <c r="C53" s="4" t="s">
        <v>83</v>
      </c>
    </row>
    <row r="54" spans="1:78" ht="25.5" customHeight="1" thickBot="1" x14ac:dyDescent="0.3">
      <c r="A54" s="6" t="s">
        <v>3</v>
      </c>
      <c r="B54" s="7" t="s">
        <v>4</v>
      </c>
      <c r="C54" s="7" t="s">
        <v>5</v>
      </c>
      <c r="D54" s="7"/>
      <c r="E54" s="7"/>
      <c r="F54" s="7"/>
      <c r="G54" s="8" t="s">
        <v>6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7" t="s">
        <v>7</v>
      </c>
      <c r="X54" s="7"/>
      <c r="Y54" s="7"/>
      <c r="Z54" s="7"/>
      <c r="AA54" s="7"/>
      <c r="AB54" s="7"/>
      <c r="AC54" s="7"/>
      <c r="AD54" s="7"/>
      <c r="AE54" s="7" t="s">
        <v>8</v>
      </c>
      <c r="AF54" s="7"/>
      <c r="AG54" s="7"/>
      <c r="AH54" s="7"/>
      <c r="AI54" s="7"/>
      <c r="AJ54" s="7"/>
      <c r="AK54" s="7"/>
      <c r="AL54" s="7"/>
      <c r="AM54" s="9" t="s">
        <v>9</v>
      </c>
      <c r="AN54" s="9"/>
      <c r="AO54" s="9"/>
      <c r="AP54" s="9"/>
      <c r="AQ54" s="9"/>
      <c r="AR54" s="9"/>
      <c r="AS54" s="9"/>
      <c r="AT54" s="9"/>
      <c r="AU54" s="7" t="s">
        <v>10</v>
      </c>
      <c r="AV54" s="7"/>
      <c r="AW54" s="7"/>
      <c r="AX54" s="7"/>
      <c r="AY54" s="7"/>
      <c r="AZ54" s="7"/>
      <c r="BA54" s="7"/>
      <c r="BB54" s="7"/>
      <c r="BC54" s="7" t="s">
        <v>11</v>
      </c>
      <c r="BD54" s="7"/>
      <c r="BE54" s="7"/>
      <c r="BF54" s="7"/>
      <c r="BG54" s="7"/>
      <c r="BH54" s="7"/>
      <c r="BI54" s="7"/>
      <c r="BJ54" s="7"/>
      <c r="BK54" s="7" t="s">
        <v>12</v>
      </c>
      <c r="BL54" s="7"/>
      <c r="BM54" s="7"/>
      <c r="BN54" s="7"/>
      <c r="BO54" s="7"/>
      <c r="BP54" s="7"/>
      <c r="BQ54" s="7"/>
      <c r="BR54" s="7"/>
      <c r="BS54" s="7" t="s">
        <v>13</v>
      </c>
      <c r="BT54" s="7"/>
      <c r="BU54" s="7"/>
      <c r="BV54" s="7"/>
      <c r="BW54" s="7"/>
      <c r="BX54" s="7"/>
      <c r="BY54" s="7"/>
      <c r="BZ54" s="7"/>
    </row>
    <row r="55" spans="1:78" s="44" customFormat="1" ht="48" customHeight="1" thickBot="1" x14ac:dyDescent="0.3">
      <c r="A55" s="10"/>
      <c r="B55" s="11"/>
      <c r="C55" s="12" t="s">
        <v>14</v>
      </c>
      <c r="D55" s="12" t="s">
        <v>15</v>
      </c>
      <c r="E55" s="13" t="s">
        <v>16</v>
      </c>
      <c r="F55" s="13"/>
      <c r="G55" s="43" t="s">
        <v>17</v>
      </c>
      <c r="H55" s="43"/>
      <c r="I55" s="43"/>
      <c r="J55" s="43"/>
      <c r="K55" s="43" t="s">
        <v>18</v>
      </c>
      <c r="L55" s="43"/>
      <c r="M55" s="43"/>
      <c r="N55" s="43"/>
      <c r="O55" s="43" t="s">
        <v>19</v>
      </c>
      <c r="P55" s="43"/>
      <c r="Q55" s="43"/>
      <c r="R55" s="43"/>
      <c r="S55" s="43" t="s">
        <v>20</v>
      </c>
      <c r="T55" s="43"/>
      <c r="U55" s="43"/>
      <c r="V55" s="43"/>
      <c r="W55" s="43" t="s">
        <v>21</v>
      </c>
      <c r="X55" s="43"/>
      <c r="Y55" s="43"/>
      <c r="Z55" s="43"/>
      <c r="AA55" s="43" t="s">
        <v>22</v>
      </c>
      <c r="AB55" s="43"/>
      <c r="AC55" s="43"/>
      <c r="AD55" s="43"/>
      <c r="AE55" s="43" t="s">
        <v>23</v>
      </c>
      <c r="AF55" s="43"/>
      <c r="AG55" s="43"/>
      <c r="AH55" s="43"/>
      <c r="AI55" s="43" t="s">
        <v>22</v>
      </c>
      <c r="AJ55" s="43"/>
      <c r="AK55" s="43"/>
      <c r="AL55" s="43"/>
      <c r="AM55" s="43" t="s">
        <v>24</v>
      </c>
      <c r="AN55" s="43"/>
      <c r="AO55" s="43"/>
      <c r="AP55" s="43"/>
      <c r="AQ55" s="43" t="s">
        <v>22</v>
      </c>
      <c r="AR55" s="43"/>
      <c r="AS55" s="43"/>
      <c r="AT55" s="43"/>
      <c r="AU55" s="43" t="s">
        <v>25</v>
      </c>
      <c r="AV55" s="43"/>
      <c r="AW55" s="43"/>
      <c r="AX55" s="43"/>
      <c r="AY55" s="43" t="s">
        <v>22</v>
      </c>
      <c r="AZ55" s="43"/>
      <c r="BA55" s="43"/>
      <c r="BB55" s="43"/>
      <c r="BC55" s="43" t="s">
        <v>26</v>
      </c>
      <c r="BD55" s="43"/>
      <c r="BE55" s="43"/>
      <c r="BF55" s="43"/>
      <c r="BG55" s="43" t="s">
        <v>22</v>
      </c>
      <c r="BH55" s="43"/>
      <c r="BI55" s="43"/>
      <c r="BJ55" s="43"/>
      <c r="BK55" s="43" t="s">
        <v>27</v>
      </c>
      <c r="BL55" s="43"/>
      <c r="BM55" s="43"/>
      <c r="BN55" s="43"/>
      <c r="BO55" s="43" t="s">
        <v>22</v>
      </c>
      <c r="BP55" s="43"/>
      <c r="BQ55" s="43"/>
      <c r="BR55" s="43"/>
      <c r="BS55" s="43" t="s">
        <v>28</v>
      </c>
      <c r="BT55" s="43"/>
      <c r="BU55" s="43"/>
      <c r="BV55" s="43"/>
      <c r="BW55" s="43" t="s">
        <v>22</v>
      </c>
      <c r="BX55" s="43"/>
      <c r="BY55" s="43"/>
      <c r="BZ55" s="43"/>
    </row>
    <row r="56" spans="1:78" ht="78" customHeight="1" thickBot="1" x14ac:dyDescent="0.3">
      <c r="A56" s="10"/>
      <c r="B56" s="11"/>
      <c r="C56" s="12"/>
      <c r="D56" s="12"/>
      <c r="E56" s="12" t="s">
        <v>29</v>
      </c>
      <c r="F56" s="15" t="s">
        <v>30</v>
      </c>
      <c r="G56" s="12" t="s">
        <v>31</v>
      </c>
      <c r="H56" s="12" t="s">
        <v>32</v>
      </c>
      <c r="I56" s="16" t="s">
        <v>16</v>
      </c>
      <c r="J56" s="16"/>
      <c r="K56" s="12" t="s">
        <v>31</v>
      </c>
      <c r="L56" s="12" t="s">
        <v>32</v>
      </c>
      <c r="M56" s="16" t="s">
        <v>16</v>
      </c>
      <c r="N56" s="16"/>
      <c r="O56" s="12" t="s">
        <v>31</v>
      </c>
      <c r="P56" s="12" t="s">
        <v>32</v>
      </c>
      <c r="Q56" s="16" t="s">
        <v>16</v>
      </c>
      <c r="R56" s="16"/>
      <c r="S56" s="12" t="s">
        <v>31</v>
      </c>
      <c r="T56" s="12" t="s">
        <v>32</v>
      </c>
      <c r="U56" s="16" t="s">
        <v>16</v>
      </c>
      <c r="V56" s="16"/>
      <c r="W56" s="12" t="s">
        <v>31</v>
      </c>
      <c r="X56" s="12" t="s">
        <v>32</v>
      </c>
      <c r="Y56" s="16" t="s">
        <v>16</v>
      </c>
      <c r="Z56" s="16"/>
      <c r="AA56" s="12" t="s">
        <v>31</v>
      </c>
      <c r="AB56" s="12" t="s">
        <v>32</v>
      </c>
      <c r="AC56" s="16" t="s">
        <v>16</v>
      </c>
      <c r="AD56" s="16"/>
      <c r="AE56" s="12" t="s">
        <v>31</v>
      </c>
      <c r="AF56" s="12" t="s">
        <v>32</v>
      </c>
      <c r="AG56" s="16" t="s">
        <v>16</v>
      </c>
      <c r="AH56" s="16"/>
      <c r="AI56" s="12" t="s">
        <v>31</v>
      </c>
      <c r="AJ56" s="12" t="s">
        <v>32</v>
      </c>
      <c r="AK56" s="16" t="s">
        <v>16</v>
      </c>
      <c r="AL56" s="16"/>
      <c r="AM56" s="12" t="s">
        <v>31</v>
      </c>
      <c r="AN56" s="12" t="s">
        <v>32</v>
      </c>
      <c r="AO56" s="16" t="s">
        <v>16</v>
      </c>
      <c r="AP56" s="16"/>
      <c r="AQ56" s="12" t="s">
        <v>31</v>
      </c>
      <c r="AR56" s="12" t="s">
        <v>32</v>
      </c>
      <c r="AS56" s="16" t="s">
        <v>16</v>
      </c>
      <c r="AT56" s="16"/>
      <c r="AU56" s="12" t="s">
        <v>31</v>
      </c>
      <c r="AV56" s="12" t="s">
        <v>32</v>
      </c>
      <c r="AW56" s="16" t="s">
        <v>16</v>
      </c>
      <c r="AX56" s="16"/>
      <c r="AY56" s="12" t="s">
        <v>31</v>
      </c>
      <c r="AZ56" s="12" t="s">
        <v>32</v>
      </c>
      <c r="BA56" s="16" t="s">
        <v>16</v>
      </c>
      <c r="BB56" s="16"/>
      <c r="BC56" s="12" t="s">
        <v>31</v>
      </c>
      <c r="BD56" s="12" t="s">
        <v>32</v>
      </c>
      <c r="BE56" s="16" t="s">
        <v>16</v>
      </c>
      <c r="BF56" s="16"/>
      <c r="BG56" s="12" t="s">
        <v>31</v>
      </c>
      <c r="BH56" s="12" t="s">
        <v>32</v>
      </c>
      <c r="BI56" s="16" t="s">
        <v>16</v>
      </c>
      <c r="BJ56" s="16"/>
      <c r="BK56" s="12" t="s">
        <v>31</v>
      </c>
      <c r="BL56" s="12" t="s">
        <v>32</v>
      </c>
      <c r="BM56" s="16" t="s">
        <v>16</v>
      </c>
      <c r="BN56" s="16"/>
      <c r="BO56" s="12" t="s">
        <v>31</v>
      </c>
      <c r="BP56" s="12" t="s">
        <v>32</v>
      </c>
      <c r="BQ56" s="16" t="s">
        <v>16</v>
      </c>
      <c r="BR56" s="16"/>
      <c r="BS56" s="12" t="s">
        <v>31</v>
      </c>
      <c r="BT56" s="12" t="s">
        <v>32</v>
      </c>
      <c r="BU56" s="16" t="s">
        <v>16</v>
      </c>
      <c r="BV56" s="16"/>
      <c r="BW56" s="12" t="s">
        <v>31</v>
      </c>
      <c r="BX56" s="17" t="s">
        <v>32</v>
      </c>
      <c r="BY56" s="16" t="s">
        <v>16</v>
      </c>
      <c r="BZ56" s="16"/>
    </row>
    <row r="57" spans="1:78" ht="35.25" customHeight="1" thickBot="1" x14ac:dyDescent="0.3">
      <c r="A57" s="18"/>
      <c r="B57" s="19"/>
      <c r="C57" s="12"/>
      <c r="D57" s="12"/>
      <c r="E57" s="12"/>
      <c r="F57" s="15"/>
      <c r="G57" s="12"/>
      <c r="H57" s="12"/>
      <c r="I57" s="20" t="s">
        <v>29</v>
      </c>
      <c r="J57" s="20" t="s">
        <v>30</v>
      </c>
      <c r="K57" s="12"/>
      <c r="L57" s="12"/>
      <c r="M57" s="20" t="s">
        <v>29</v>
      </c>
      <c r="N57" s="20" t="s">
        <v>30</v>
      </c>
      <c r="O57" s="12"/>
      <c r="P57" s="12"/>
      <c r="Q57" s="20" t="s">
        <v>29</v>
      </c>
      <c r="R57" s="20" t="s">
        <v>30</v>
      </c>
      <c r="S57" s="12"/>
      <c r="T57" s="12"/>
      <c r="U57" s="20" t="s">
        <v>29</v>
      </c>
      <c r="V57" s="20" t="s">
        <v>30</v>
      </c>
      <c r="W57" s="12"/>
      <c r="X57" s="12"/>
      <c r="Y57" s="20" t="s">
        <v>29</v>
      </c>
      <c r="Z57" s="20" t="s">
        <v>30</v>
      </c>
      <c r="AA57" s="12"/>
      <c r="AB57" s="12"/>
      <c r="AC57" s="20" t="s">
        <v>29</v>
      </c>
      <c r="AD57" s="20" t="s">
        <v>30</v>
      </c>
      <c r="AE57" s="12"/>
      <c r="AF57" s="12"/>
      <c r="AG57" s="20" t="s">
        <v>29</v>
      </c>
      <c r="AH57" s="20" t="s">
        <v>30</v>
      </c>
      <c r="AI57" s="12"/>
      <c r="AJ57" s="12"/>
      <c r="AK57" s="20" t="s">
        <v>29</v>
      </c>
      <c r="AL57" s="20" t="s">
        <v>30</v>
      </c>
      <c r="AM57" s="12"/>
      <c r="AN57" s="12"/>
      <c r="AO57" s="20" t="s">
        <v>29</v>
      </c>
      <c r="AP57" s="20" t="s">
        <v>30</v>
      </c>
      <c r="AQ57" s="12"/>
      <c r="AR57" s="12"/>
      <c r="AS57" s="20" t="s">
        <v>29</v>
      </c>
      <c r="AT57" s="20" t="s">
        <v>30</v>
      </c>
      <c r="AU57" s="12"/>
      <c r="AV57" s="12"/>
      <c r="AW57" s="20" t="s">
        <v>29</v>
      </c>
      <c r="AX57" s="20" t="s">
        <v>30</v>
      </c>
      <c r="AY57" s="12"/>
      <c r="AZ57" s="12"/>
      <c r="BA57" s="20" t="s">
        <v>29</v>
      </c>
      <c r="BB57" s="20" t="s">
        <v>30</v>
      </c>
      <c r="BC57" s="12"/>
      <c r="BD57" s="12"/>
      <c r="BE57" s="20" t="s">
        <v>29</v>
      </c>
      <c r="BF57" s="20" t="s">
        <v>30</v>
      </c>
      <c r="BG57" s="12"/>
      <c r="BH57" s="12"/>
      <c r="BI57" s="20" t="s">
        <v>29</v>
      </c>
      <c r="BJ57" s="20" t="s">
        <v>30</v>
      </c>
      <c r="BK57" s="12"/>
      <c r="BL57" s="12"/>
      <c r="BM57" s="20" t="s">
        <v>29</v>
      </c>
      <c r="BN57" s="20" t="s">
        <v>30</v>
      </c>
      <c r="BO57" s="12"/>
      <c r="BP57" s="12"/>
      <c r="BQ57" s="20" t="s">
        <v>29</v>
      </c>
      <c r="BR57" s="20" t="s">
        <v>30</v>
      </c>
      <c r="BS57" s="12"/>
      <c r="BT57" s="12"/>
      <c r="BU57" s="20" t="s">
        <v>29</v>
      </c>
      <c r="BV57" s="20" t="s">
        <v>30</v>
      </c>
      <c r="BW57" s="12"/>
      <c r="BX57" s="17"/>
      <c r="BY57" s="20" t="s">
        <v>29</v>
      </c>
      <c r="BZ57" s="20" t="s">
        <v>30</v>
      </c>
    </row>
    <row r="58" spans="1:78" ht="15.75" customHeight="1" thickBot="1" x14ac:dyDescent="0.3">
      <c r="A58" s="60">
        <v>1</v>
      </c>
      <c r="B58" s="60">
        <v>2</v>
      </c>
      <c r="C58" s="60">
        <v>3</v>
      </c>
      <c r="D58" s="60">
        <v>4</v>
      </c>
      <c r="E58" s="60">
        <v>5</v>
      </c>
      <c r="F58" s="60">
        <v>6</v>
      </c>
      <c r="G58" s="60">
        <v>7</v>
      </c>
      <c r="H58" s="60">
        <v>8</v>
      </c>
      <c r="I58" s="60">
        <v>9</v>
      </c>
      <c r="J58" s="60">
        <v>10</v>
      </c>
      <c r="K58" s="60">
        <v>11</v>
      </c>
      <c r="L58" s="60">
        <v>12</v>
      </c>
      <c r="M58" s="60">
        <v>13</v>
      </c>
      <c r="N58" s="60">
        <v>14</v>
      </c>
      <c r="O58" s="60">
        <v>15</v>
      </c>
      <c r="P58" s="60">
        <v>16</v>
      </c>
      <c r="Q58" s="60">
        <v>17</v>
      </c>
      <c r="R58" s="60">
        <v>18</v>
      </c>
      <c r="S58" s="60">
        <v>19</v>
      </c>
      <c r="T58" s="60">
        <v>20</v>
      </c>
      <c r="U58" s="60">
        <v>21</v>
      </c>
      <c r="V58" s="60">
        <v>22</v>
      </c>
      <c r="W58" s="60">
        <v>23</v>
      </c>
      <c r="X58" s="60">
        <v>24</v>
      </c>
      <c r="Y58" s="60">
        <v>25</v>
      </c>
      <c r="Z58" s="60">
        <v>26</v>
      </c>
      <c r="AA58" s="60">
        <v>27</v>
      </c>
      <c r="AB58" s="60">
        <v>28</v>
      </c>
      <c r="AC58" s="60">
        <v>29</v>
      </c>
      <c r="AD58" s="60">
        <v>30</v>
      </c>
      <c r="AE58" s="60">
        <v>31</v>
      </c>
      <c r="AF58" s="60">
        <v>32</v>
      </c>
      <c r="AG58" s="60">
        <v>33</v>
      </c>
      <c r="AH58" s="60">
        <v>34</v>
      </c>
      <c r="AI58" s="60">
        <v>35</v>
      </c>
      <c r="AJ58" s="60">
        <v>36</v>
      </c>
      <c r="AK58" s="60">
        <v>37</v>
      </c>
      <c r="AL58" s="60">
        <v>38</v>
      </c>
      <c r="AM58" s="60">
        <v>39</v>
      </c>
      <c r="AN58" s="60">
        <v>40</v>
      </c>
      <c r="AO58" s="60">
        <v>41</v>
      </c>
      <c r="AP58" s="60">
        <v>42</v>
      </c>
      <c r="AQ58" s="60">
        <v>43</v>
      </c>
      <c r="AR58" s="60">
        <v>44</v>
      </c>
      <c r="AS58" s="60">
        <v>45</v>
      </c>
      <c r="AT58" s="60">
        <v>46</v>
      </c>
      <c r="AU58" s="60">
        <v>47</v>
      </c>
      <c r="AV58" s="60">
        <v>48</v>
      </c>
      <c r="AW58" s="60">
        <v>49</v>
      </c>
      <c r="AX58" s="60">
        <v>50</v>
      </c>
      <c r="AY58" s="60">
        <v>51</v>
      </c>
      <c r="AZ58" s="60">
        <v>52</v>
      </c>
      <c r="BA58" s="60">
        <v>53</v>
      </c>
      <c r="BB58" s="60">
        <v>54</v>
      </c>
      <c r="BC58" s="60">
        <v>55</v>
      </c>
      <c r="BD58" s="60">
        <v>56</v>
      </c>
      <c r="BE58" s="60">
        <v>57</v>
      </c>
      <c r="BF58" s="60">
        <v>58</v>
      </c>
      <c r="BG58" s="60">
        <v>59</v>
      </c>
      <c r="BH58" s="60">
        <v>60</v>
      </c>
      <c r="BI58" s="60">
        <v>61</v>
      </c>
      <c r="BJ58" s="60">
        <v>62</v>
      </c>
      <c r="BK58" s="60">
        <v>63</v>
      </c>
      <c r="BL58" s="60">
        <v>64</v>
      </c>
      <c r="BM58" s="60">
        <v>65</v>
      </c>
      <c r="BN58" s="60">
        <v>66</v>
      </c>
      <c r="BO58" s="60">
        <v>67</v>
      </c>
      <c r="BP58" s="60">
        <v>68</v>
      </c>
      <c r="BQ58" s="60">
        <v>69</v>
      </c>
      <c r="BR58" s="60">
        <v>70</v>
      </c>
      <c r="BS58" s="60">
        <v>71</v>
      </c>
      <c r="BT58" s="60">
        <v>72</v>
      </c>
      <c r="BU58" s="60">
        <v>73</v>
      </c>
      <c r="BV58" s="60">
        <v>74</v>
      </c>
      <c r="BW58" s="60">
        <v>75</v>
      </c>
      <c r="BX58" s="60">
        <v>76</v>
      </c>
      <c r="BY58" s="60">
        <v>77</v>
      </c>
      <c r="BZ58" s="60">
        <v>78</v>
      </c>
    </row>
    <row r="59" spans="1:78" ht="18" x14ac:dyDescent="0.25">
      <c r="A59" s="45">
        <v>1</v>
      </c>
      <c r="B59" s="61" t="s">
        <v>84</v>
      </c>
      <c r="C59" s="51">
        <f t="shared" ref="C59:F64" si="6">G59+K59+O59+S59+W59+AA59+AE59+AI59+AM59+AQ59+AU59+AY59+BC59+BG59+BK59+BO59+BS59+BW59</f>
        <v>58</v>
      </c>
      <c r="D59" s="51">
        <f t="shared" si="6"/>
        <v>1519926.38</v>
      </c>
      <c r="E59" s="51">
        <f t="shared" si="6"/>
        <v>30</v>
      </c>
      <c r="F59" s="51">
        <f t="shared" si="6"/>
        <v>215827377</v>
      </c>
      <c r="G59" s="25">
        <v>26</v>
      </c>
      <c r="H59" s="25">
        <v>58440</v>
      </c>
      <c r="I59" s="25">
        <v>15</v>
      </c>
      <c r="J59" s="25">
        <v>39990000</v>
      </c>
      <c r="K59" s="25">
        <v>26</v>
      </c>
      <c r="L59" s="25">
        <v>57432.38</v>
      </c>
      <c r="M59" s="25">
        <v>14</v>
      </c>
      <c r="N59" s="25">
        <v>29837377</v>
      </c>
      <c r="O59" s="52">
        <v>1</v>
      </c>
      <c r="P59" s="25">
        <v>1001</v>
      </c>
      <c r="Q59" s="25"/>
      <c r="R59" s="25"/>
      <c r="S59" s="52">
        <v>2</v>
      </c>
      <c r="T59" s="25">
        <v>2905</v>
      </c>
      <c r="U59" s="25"/>
      <c r="V59" s="25"/>
      <c r="W59" s="52">
        <v>1</v>
      </c>
      <c r="X59" s="25">
        <v>1400000</v>
      </c>
      <c r="Y59" s="25"/>
      <c r="Z59" s="25"/>
      <c r="AA59" s="52"/>
      <c r="AB59" s="25"/>
      <c r="AC59" s="25"/>
      <c r="AD59" s="25"/>
      <c r="AE59" s="52">
        <v>2</v>
      </c>
      <c r="AF59" s="25">
        <v>148</v>
      </c>
      <c r="AG59" s="25">
        <v>1</v>
      </c>
      <c r="AH59" s="25">
        <v>146000000</v>
      </c>
      <c r="AI59" s="52"/>
      <c r="AJ59" s="25"/>
      <c r="AK59" s="25"/>
      <c r="AL59" s="25"/>
      <c r="AM59" s="52"/>
      <c r="AN59" s="25"/>
      <c r="AO59" s="25"/>
      <c r="AP59" s="25"/>
      <c r="AQ59" s="52"/>
      <c r="AR59" s="25"/>
      <c r="AS59" s="25"/>
      <c r="AT59" s="25"/>
      <c r="AU59" s="52"/>
      <c r="AV59" s="25"/>
      <c r="AW59" s="25"/>
      <c r="AX59" s="25"/>
      <c r="AY59" s="52"/>
      <c r="AZ59" s="25"/>
      <c r="BA59" s="25"/>
      <c r="BB59" s="25"/>
      <c r="BC59" s="52"/>
      <c r="BD59" s="25"/>
      <c r="BE59" s="25"/>
      <c r="BF59" s="25"/>
      <c r="BG59" s="52"/>
      <c r="BH59" s="25"/>
      <c r="BI59" s="25"/>
      <c r="BJ59" s="25"/>
      <c r="BK59" s="52"/>
      <c r="BL59" s="25"/>
      <c r="BM59" s="25"/>
      <c r="BN59" s="25"/>
      <c r="BO59" s="52"/>
      <c r="BP59" s="25"/>
      <c r="BQ59" s="25"/>
      <c r="BR59" s="25"/>
      <c r="BS59" s="52"/>
      <c r="BT59" s="25"/>
      <c r="BU59" s="25"/>
      <c r="BV59" s="25"/>
      <c r="BW59" s="52"/>
      <c r="BX59" s="25"/>
      <c r="BY59" s="25"/>
      <c r="BZ59" s="25"/>
    </row>
    <row r="60" spans="1:78" ht="18" x14ac:dyDescent="0.25">
      <c r="A60" s="26">
        <v>2</v>
      </c>
      <c r="B60" s="49" t="s">
        <v>85</v>
      </c>
      <c r="C60" s="28">
        <f t="shared" si="6"/>
        <v>70</v>
      </c>
      <c r="D60" s="28">
        <f t="shared" si="6"/>
        <v>92717.63</v>
      </c>
      <c r="E60" s="28">
        <f t="shared" si="6"/>
        <v>39</v>
      </c>
      <c r="F60" s="28">
        <f t="shared" si="6"/>
        <v>91215.650000000009</v>
      </c>
      <c r="G60" s="29">
        <v>49</v>
      </c>
      <c r="H60" s="30">
        <v>64831</v>
      </c>
      <c r="I60" s="30">
        <v>22</v>
      </c>
      <c r="J60" s="30">
        <v>50380</v>
      </c>
      <c r="K60" s="30">
        <v>6</v>
      </c>
      <c r="L60" s="30">
        <v>9150</v>
      </c>
      <c r="M60" s="30">
        <v>6</v>
      </c>
      <c r="N60" s="30">
        <v>9150</v>
      </c>
      <c r="O60" s="30">
        <v>6</v>
      </c>
      <c r="P60" s="30">
        <v>8106.63</v>
      </c>
      <c r="Q60" s="30">
        <v>6</v>
      </c>
      <c r="R60" s="30">
        <v>8106.63</v>
      </c>
      <c r="S60" s="30">
        <v>1</v>
      </c>
      <c r="T60" s="30">
        <v>670</v>
      </c>
      <c r="U60" s="30"/>
      <c r="V60" s="30"/>
      <c r="W60" s="30"/>
      <c r="X60" s="35"/>
      <c r="Y60" s="35"/>
      <c r="Z60" s="35"/>
      <c r="AA60" s="30"/>
      <c r="AB60" s="30"/>
      <c r="AC60" s="30"/>
      <c r="AD60" s="30"/>
      <c r="AE60" s="30">
        <v>1</v>
      </c>
      <c r="AF60" s="35">
        <v>2940</v>
      </c>
      <c r="AG60" s="35">
        <v>1</v>
      </c>
      <c r="AH60" s="35">
        <v>2940</v>
      </c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1</v>
      </c>
      <c r="BD60" s="30">
        <v>700</v>
      </c>
      <c r="BE60" s="30">
        <v>1</v>
      </c>
      <c r="BF60" s="30">
        <v>700</v>
      </c>
      <c r="BG60" s="30"/>
      <c r="BH60" s="30"/>
      <c r="BI60" s="30"/>
      <c r="BJ60" s="30"/>
      <c r="BK60" s="30">
        <v>4</v>
      </c>
      <c r="BL60" s="30">
        <v>5120</v>
      </c>
      <c r="BM60" s="30"/>
      <c r="BN60" s="30"/>
      <c r="BO60" s="30">
        <v>2</v>
      </c>
      <c r="BP60" s="31">
        <v>1200</v>
      </c>
      <c r="BQ60" s="31">
        <v>3</v>
      </c>
      <c r="BR60" s="31">
        <v>19939.02</v>
      </c>
      <c r="BS60" s="30"/>
      <c r="BT60" s="35"/>
      <c r="BU60" s="35"/>
      <c r="BV60" s="35"/>
      <c r="BW60" s="30"/>
      <c r="BX60" s="30"/>
      <c r="BY60" s="32"/>
      <c r="BZ60" s="32"/>
    </row>
    <row r="61" spans="1:78" ht="18" x14ac:dyDescent="0.25">
      <c r="A61" s="26">
        <v>3</v>
      </c>
      <c r="B61" s="49" t="s">
        <v>86</v>
      </c>
      <c r="C61" s="28">
        <f t="shared" si="6"/>
        <v>98</v>
      </c>
      <c r="D61" s="28">
        <f t="shared" si="6"/>
        <v>370057</v>
      </c>
      <c r="E61" s="28">
        <f t="shared" si="6"/>
        <v>55</v>
      </c>
      <c r="F61" s="28">
        <f t="shared" si="6"/>
        <v>54072</v>
      </c>
      <c r="G61" s="29">
        <v>77</v>
      </c>
      <c r="H61" s="30">
        <v>90700</v>
      </c>
      <c r="I61" s="30">
        <v>45</v>
      </c>
      <c r="J61" s="30">
        <v>47182</v>
      </c>
      <c r="K61" s="30">
        <v>2</v>
      </c>
      <c r="L61" s="30">
        <v>1550</v>
      </c>
      <c r="M61" s="30">
        <v>1</v>
      </c>
      <c r="N61" s="30">
        <v>700</v>
      </c>
      <c r="O61" s="30">
        <v>12</v>
      </c>
      <c r="P61" s="30">
        <v>19207</v>
      </c>
      <c r="Q61" s="30">
        <v>3</v>
      </c>
      <c r="R61" s="30">
        <v>1590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1</v>
      </c>
      <c r="AF61" s="30">
        <v>254000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/>
      <c r="AR61" s="30"/>
      <c r="AS61" s="30"/>
      <c r="AT61" s="30"/>
      <c r="AU61" s="30"/>
      <c r="AV61" s="30"/>
      <c r="AW61" s="30"/>
      <c r="AX61" s="30"/>
      <c r="AY61" s="30">
        <v>0</v>
      </c>
      <c r="AZ61" s="30">
        <v>0</v>
      </c>
      <c r="BA61" s="30">
        <v>0</v>
      </c>
      <c r="BB61" s="30">
        <v>0</v>
      </c>
      <c r="BC61" s="30"/>
      <c r="BD61" s="30"/>
      <c r="BE61" s="30">
        <v>0</v>
      </c>
      <c r="BF61" s="30"/>
      <c r="BG61" s="30">
        <v>0</v>
      </c>
      <c r="BH61" s="30">
        <v>0</v>
      </c>
      <c r="BI61" s="30"/>
      <c r="BJ61" s="30"/>
      <c r="BK61" s="30">
        <v>2</v>
      </c>
      <c r="BL61" s="30">
        <v>2500</v>
      </c>
      <c r="BM61" s="30">
        <v>2</v>
      </c>
      <c r="BN61" s="30">
        <v>2500</v>
      </c>
      <c r="BO61" s="30">
        <v>4</v>
      </c>
      <c r="BP61" s="31">
        <v>2100</v>
      </c>
      <c r="BQ61" s="31">
        <v>4</v>
      </c>
      <c r="BR61" s="31">
        <v>2100</v>
      </c>
      <c r="BS61" s="30">
        <v>0</v>
      </c>
      <c r="BT61" s="30">
        <v>0</v>
      </c>
      <c r="BU61" s="30">
        <v>0</v>
      </c>
      <c r="BV61" s="30">
        <v>0</v>
      </c>
      <c r="BW61" s="30">
        <v>0</v>
      </c>
      <c r="BX61" s="30">
        <v>0</v>
      </c>
      <c r="BY61" s="32">
        <v>0</v>
      </c>
      <c r="BZ61" s="32">
        <v>0</v>
      </c>
    </row>
    <row r="62" spans="1:78" ht="18" x14ac:dyDescent="0.25">
      <c r="A62" s="26">
        <v>4</v>
      </c>
      <c r="B62" s="49" t="s">
        <v>87</v>
      </c>
      <c r="C62" s="28">
        <f t="shared" si="6"/>
        <v>101</v>
      </c>
      <c r="D62" s="28">
        <f t="shared" si="6"/>
        <v>246691.34999999998</v>
      </c>
      <c r="E62" s="28">
        <f t="shared" si="6"/>
        <v>36</v>
      </c>
      <c r="F62" s="28">
        <f t="shared" si="6"/>
        <v>70931.28</v>
      </c>
      <c r="G62" s="29">
        <v>50</v>
      </c>
      <c r="H62" s="30">
        <v>117995.87</v>
      </c>
      <c r="I62" s="30">
        <v>21</v>
      </c>
      <c r="J62" s="30">
        <v>36933.78</v>
      </c>
      <c r="K62" s="30">
        <v>23</v>
      </c>
      <c r="L62" s="30">
        <v>44742.43</v>
      </c>
      <c r="M62" s="30">
        <v>8</v>
      </c>
      <c r="N62" s="30">
        <v>1356.8</v>
      </c>
      <c r="O62" s="30">
        <v>12</v>
      </c>
      <c r="P62" s="30">
        <v>10970.08</v>
      </c>
      <c r="Q62" s="30">
        <v>2</v>
      </c>
      <c r="R62" s="30">
        <v>1405.7</v>
      </c>
      <c r="S62" s="30">
        <v>1</v>
      </c>
      <c r="T62" s="30">
        <v>1000</v>
      </c>
      <c r="U62" s="30">
        <v>0</v>
      </c>
      <c r="V62" s="30">
        <v>0</v>
      </c>
      <c r="W62" s="30">
        <v>2</v>
      </c>
      <c r="X62" s="30">
        <v>8194.67</v>
      </c>
      <c r="Y62" s="30">
        <v>2</v>
      </c>
      <c r="Z62" s="30">
        <v>25230</v>
      </c>
      <c r="AA62" s="30">
        <v>1</v>
      </c>
      <c r="AB62" s="30">
        <v>2066.67</v>
      </c>
      <c r="AC62" s="30">
        <v>0</v>
      </c>
      <c r="AD62" s="30">
        <v>0</v>
      </c>
      <c r="AE62" s="30">
        <v>7</v>
      </c>
      <c r="AF62" s="30">
        <v>54338.33</v>
      </c>
      <c r="AG62" s="30">
        <v>1</v>
      </c>
      <c r="AH62" s="30">
        <v>2700</v>
      </c>
      <c r="AI62" s="30">
        <v>0</v>
      </c>
      <c r="AJ62" s="30">
        <v>0</v>
      </c>
      <c r="AK62" s="30">
        <v>0</v>
      </c>
      <c r="AL62" s="30">
        <v>0</v>
      </c>
      <c r="AM62" s="30">
        <v>0</v>
      </c>
      <c r="AN62" s="30">
        <v>0</v>
      </c>
      <c r="AO62" s="30">
        <v>0</v>
      </c>
      <c r="AP62" s="30">
        <v>0</v>
      </c>
      <c r="AQ62" s="30">
        <v>0</v>
      </c>
      <c r="AR62" s="30">
        <v>0</v>
      </c>
      <c r="AS62" s="30">
        <v>0</v>
      </c>
      <c r="AT62" s="30">
        <v>0</v>
      </c>
      <c r="AU62" s="30">
        <v>0</v>
      </c>
      <c r="AV62" s="30">
        <v>0</v>
      </c>
      <c r="AW62" s="30">
        <v>0</v>
      </c>
      <c r="AX62" s="30">
        <v>0</v>
      </c>
      <c r="AY62" s="30">
        <v>0</v>
      </c>
      <c r="AZ62" s="30">
        <v>0</v>
      </c>
      <c r="BA62" s="30">
        <v>0</v>
      </c>
      <c r="BB62" s="30">
        <v>0</v>
      </c>
      <c r="BC62" s="30">
        <v>2</v>
      </c>
      <c r="BD62" s="30">
        <v>1750</v>
      </c>
      <c r="BE62" s="30">
        <v>0</v>
      </c>
      <c r="BF62" s="30">
        <v>0</v>
      </c>
      <c r="BG62" s="30">
        <v>0</v>
      </c>
      <c r="BH62" s="30">
        <v>0</v>
      </c>
      <c r="BI62" s="30">
        <v>0</v>
      </c>
      <c r="BJ62" s="30">
        <v>0</v>
      </c>
      <c r="BK62" s="30">
        <v>3</v>
      </c>
      <c r="BL62" s="30">
        <v>5633.3</v>
      </c>
      <c r="BM62" s="30">
        <v>2</v>
      </c>
      <c r="BN62" s="30">
        <v>3305</v>
      </c>
      <c r="BO62" s="30">
        <v>0</v>
      </c>
      <c r="BP62" s="31">
        <v>0</v>
      </c>
      <c r="BQ62" s="31">
        <v>0</v>
      </c>
      <c r="BR62" s="31">
        <v>0</v>
      </c>
      <c r="BS62" s="30">
        <v>0</v>
      </c>
      <c r="BT62" s="30">
        <v>0</v>
      </c>
      <c r="BU62" s="30">
        <v>0</v>
      </c>
      <c r="BV62" s="30">
        <v>0</v>
      </c>
      <c r="BW62" s="30">
        <v>0</v>
      </c>
      <c r="BX62" s="30">
        <v>0</v>
      </c>
      <c r="BY62" s="32">
        <v>0</v>
      </c>
      <c r="BZ62" s="32">
        <v>0</v>
      </c>
    </row>
    <row r="63" spans="1:78" ht="18" x14ac:dyDescent="0.25">
      <c r="A63" s="26">
        <v>5</v>
      </c>
      <c r="B63" s="49" t="s">
        <v>88</v>
      </c>
      <c r="C63" s="28">
        <f t="shared" si="6"/>
        <v>50</v>
      </c>
      <c r="D63" s="28">
        <f t="shared" si="6"/>
        <v>66390.720000000001</v>
      </c>
      <c r="E63" s="28">
        <f t="shared" si="6"/>
        <v>11</v>
      </c>
      <c r="F63" s="28">
        <f t="shared" si="6"/>
        <v>40700</v>
      </c>
      <c r="G63" s="37">
        <v>46</v>
      </c>
      <c r="H63" s="37">
        <v>62490.720000000001</v>
      </c>
      <c r="I63" s="37">
        <v>10</v>
      </c>
      <c r="J63" s="37">
        <v>37000</v>
      </c>
      <c r="K63" s="37">
        <v>1</v>
      </c>
      <c r="L63" s="38">
        <v>1300</v>
      </c>
      <c r="M63" s="38">
        <v>1</v>
      </c>
      <c r="N63" s="38">
        <v>3700</v>
      </c>
      <c r="O63" s="39">
        <v>2</v>
      </c>
      <c r="P63" s="38">
        <v>2100</v>
      </c>
      <c r="Q63" s="38">
        <v>0</v>
      </c>
      <c r="R63" s="38">
        <v>0</v>
      </c>
      <c r="S63" s="39">
        <v>0</v>
      </c>
      <c r="T63" s="37">
        <v>0</v>
      </c>
      <c r="U63" s="37">
        <v>0</v>
      </c>
      <c r="V63" s="37">
        <v>0</v>
      </c>
      <c r="W63" s="62">
        <v>0</v>
      </c>
      <c r="X63" s="63">
        <v>0</v>
      </c>
      <c r="Y63" s="63">
        <v>0</v>
      </c>
      <c r="Z63" s="63">
        <v>0</v>
      </c>
      <c r="AA63" s="39">
        <v>0</v>
      </c>
      <c r="AB63" s="38">
        <v>0</v>
      </c>
      <c r="AC63" s="38">
        <v>0</v>
      </c>
      <c r="AD63" s="38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0">
        <v>0</v>
      </c>
      <c r="BH63" s="30">
        <v>0</v>
      </c>
      <c r="BI63" s="30">
        <v>0</v>
      </c>
      <c r="BJ63" s="30">
        <v>0</v>
      </c>
      <c r="BK63" s="30">
        <v>1</v>
      </c>
      <c r="BL63" s="30">
        <v>500</v>
      </c>
      <c r="BM63" s="30">
        <v>0</v>
      </c>
      <c r="BN63" s="30">
        <v>0</v>
      </c>
      <c r="BO63" s="30">
        <v>0</v>
      </c>
      <c r="BP63" s="31">
        <v>0</v>
      </c>
      <c r="BQ63" s="31">
        <v>0</v>
      </c>
      <c r="BR63" s="31">
        <v>0</v>
      </c>
      <c r="BS63" s="30">
        <v>0</v>
      </c>
      <c r="BT63" s="30">
        <v>0</v>
      </c>
      <c r="BU63" s="30">
        <v>0</v>
      </c>
      <c r="BV63" s="30">
        <v>0</v>
      </c>
      <c r="BW63" s="39">
        <v>0</v>
      </c>
      <c r="BX63" s="37">
        <v>0</v>
      </c>
      <c r="BY63" s="32">
        <v>0</v>
      </c>
      <c r="BZ63" s="32">
        <v>0</v>
      </c>
    </row>
    <row r="64" spans="1:78" ht="18" x14ac:dyDescent="0.25">
      <c r="A64" s="26">
        <v>6</v>
      </c>
      <c r="B64" s="49" t="s">
        <v>89</v>
      </c>
      <c r="C64" s="28">
        <f t="shared" si="6"/>
        <v>96</v>
      </c>
      <c r="D64" s="28">
        <f t="shared" si="6"/>
        <v>541424.64000000001</v>
      </c>
      <c r="E64" s="28">
        <f t="shared" si="6"/>
        <v>38</v>
      </c>
      <c r="F64" s="28">
        <f t="shared" si="6"/>
        <v>60481000</v>
      </c>
      <c r="G64" s="37">
        <v>46</v>
      </c>
      <c r="H64" s="37">
        <v>76280.960000000006</v>
      </c>
      <c r="I64" s="37">
        <v>35</v>
      </c>
      <c r="J64" s="37">
        <v>56776000</v>
      </c>
      <c r="K64" s="37">
        <v>6</v>
      </c>
      <c r="L64" s="37">
        <v>6520</v>
      </c>
      <c r="M64" s="37">
        <v>1</v>
      </c>
      <c r="N64" s="37">
        <v>2000000</v>
      </c>
      <c r="O64" s="37">
        <v>23</v>
      </c>
      <c r="P64" s="37">
        <v>21984.639999999999</v>
      </c>
      <c r="Q64" s="37">
        <v>0</v>
      </c>
      <c r="R64" s="37">
        <v>0</v>
      </c>
      <c r="S64" s="37">
        <v>6</v>
      </c>
      <c r="T64" s="37">
        <v>14035.4</v>
      </c>
      <c r="U64" s="37">
        <v>0</v>
      </c>
      <c r="V64" s="37"/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0">
        <v>9</v>
      </c>
      <c r="AF64" s="30">
        <v>368431.97</v>
      </c>
      <c r="AG64" s="30">
        <v>0</v>
      </c>
      <c r="AH64" s="30">
        <v>0</v>
      </c>
      <c r="AI64" s="30">
        <v>2</v>
      </c>
      <c r="AJ64" s="30">
        <v>41000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0">
        <v>0</v>
      </c>
      <c r="AX64" s="30">
        <v>0</v>
      </c>
      <c r="AY64" s="30">
        <v>0</v>
      </c>
      <c r="AZ64" s="30">
        <v>0</v>
      </c>
      <c r="BA64" s="30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</v>
      </c>
      <c r="BK64" s="30">
        <v>1</v>
      </c>
      <c r="BL64" s="30">
        <v>700</v>
      </c>
      <c r="BM64" s="30">
        <v>0</v>
      </c>
      <c r="BN64" s="30">
        <v>0</v>
      </c>
      <c r="BO64" s="30">
        <v>3</v>
      </c>
      <c r="BP64" s="31">
        <v>12471.67</v>
      </c>
      <c r="BQ64" s="31">
        <v>2</v>
      </c>
      <c r="BR64" s="31">
        <v>1705000</v>
      </c>
      <c r="BS64" s="30">
        <v>0</v>
      </c>
      <c r="BT64" s="30">
        <v>0</v>
      </c>
      <c r="BU64" s="30">
        <v>0</v>
      </c>
      <c r="BV64" s="30">
        <v>0</v>
      </c>
      <c r="BW64" s="30">
        <v>0</v>
      </c>
      <c r="BX64" s="30">
        <v>0</v>
      </c>
      <c r="BY64" s="32">
        <v>0</v>
      </c>
      <c r="BZ64" s="32">
        <v>0</v>
      </c>
    </row>
    <row r="65" spans="1:78" ht="18" x14ac:dyDescent="0.25">
      <c r="A65" s="40"/>
      <c r="B65" s="41" t="s">
        <v>60</v>
      </c>
      <c r="C65" s="42">
        <f>C64+C63+C62+C61+C60+C59</f>
        <v>473</v>
      </c>
      <c r="D65" s="42">
        <f t="shared" ref="D65:BX65" si="7">D64+D63+D62+D61+D60+D59</f>
        <v>2837207.7199999997</v>
      </c>
      <c r="E65" s="42">
        <f t="shared" si="7"/>
        <v>209</v>
      </c>
      <c r="F65" s="42">
        <f t="shared" si="7"/>
        <v>276565295.93000001</v>
      </c>
      <c r="G65" s="42">
        <f t="shared" si="7"/>
        <v>294</v>
      </c>
      <c r="H65" s="42">
        <f t="shared" si="7"/>
        <v>470738.55</v>
      </c>
      <c r="I65" s="42">
        <f t="shared" si="7"/>
        <v>148</v>
      </c>
      <c r="J65" s="42">
        <f t="shared" si="7"/>
        <v>96937495.780000001</v>
      </c>
      <c r="K65" s="42">
        <f t="shared" si="7"/>
        <v>64</v>
      </c>
      <c r="L65" s="42">
        <f t="shared" si="7"/>
        <v>120694.81</v>
      </c>
      <c r="M65" s="42">
        <f t="shared" si="7"/>
        <v>31</v>
      </c>
      <c r="N65" s="42">
        <f t="shared" si="7"/>
        <v>31852283.800000001</v>
      </c>
      <c r="O65" s="42">
        <f t="shared" si="7"/>
        <v>56</v>
      </c>
      <c r="P65" s="42">
        <f t="shared" si="7"/>
        <v>63369.35</v>
      </c>
      <c r="Q65" s="42">
        <f t="shared" si="7"/>
        <v>11</v>
      </c>
      <c r="R65" s="42">
        <f t="shared" si="7"/>
        <v>11102.33</v>
      </c>
      <c r="S65" s="42">
        <f t="shared" si="7"/>
        <v>10</v>
      </c>
      <c r="T65" s="42">
        <f t="shared" si="7"/>
        <v>18610.400000000001</v>
      </c>
      <c r="U65" s="42">
        <f t="shared" si="7"/>
        <v>0</v>
      </c>
      <c r="V65" s="42">
        <f t="shared" si="7"/>
        <v>0</v>
      </c>
      <c r="W65" s="42">
        <f t="shared" si="7"/>
        <v>3</v>
      </c>
      <c r="X65" s="42">
        <f t="shared" si="7"/>
        <v>1408194.67</v>
      </c>
      <c r="Y65" s="42">
        <f t="shared" si="7"/>
        <v>2</v>
      </c>
      <c r="Z65" s="42">
        <f t="shared" si="7"/>
        <v>25230</v>
      </c>
      <c r="AA65" s="42">
        <f t="shared" si="7"/>
        <v>1</v>
      </c>
      <c r="AB65" s="42">
        <f t="shared" si="7"/>
        <v>2066.67</v>
      </c>
      <c r="AC65" s="42">
        <f t="shared" si="7"/>
        <v>0</v>
      </c>
      <c r="AD65" s="42">
        <f t="shared" si="7"/>
        <v>0</v>
      </c>
      <c r="AE65" s="42">
        <f t="shared" si="7"/>
        <v>20</v>
      </c>
      <c r="AF65" s="42">
        <f t="shared" si="7"/>
        <v>679858.3</v>
      </c>
      <c r="AG65" s="42">
        <f t="shared" si="7"/>
        <v>3</v>
      </c>
      <c r="AH65" s="42">
        <f t="shared" si="7"/>
        <v>146005640</v>
      </c>
      <c r="AI65" s="42">
        <f t="shared" si="7"/>
        <v>2</v>
      </c>
      <c r="AJ65" s="42">
        <f t="shared" si="7"/>
        <v>41000</v>
      </c>
      <c r="AK65" s="42">
        <f t="shared" si="7"/>
        <v>0</v>
      </c>
      <c r="AL65" s="42">
        <f t="shared" si="7"/>
        <v>0</v>
      </c>
      <c r="AM65" s="42">
        <f t="shared" si="7"/>
        <v>0</v>
      </c>
      <c r="AN65" s="42">
        <f t="shared" si="7"/>
        <v>0</v>
      </c>
      <c r="AO65" s="42">
        <f t="shared" si="7"/>
        <v>0</v>
      </c>
      <c r="AP65" s="42">
        <f t="shared" si="7"/>
        <v>0</v>
      </c>
      <c r="AQ65" s="42">
        <f t="shared" si="7"/>
        <v>0</v>
      </c>
      <c r="AR65" s="42">
        <f t="shared" si="7"/>
        <v>0</v>
      </c>
      <c r="AS65" s="42">
        <f t="shared" si="7"/>
        <v>0</v>
      </c>
      <c r="AT65" s="42">
        <f t="shared" si="7"/>
        <v>0</v>
      </c>
      <c r="AU65" s="42">
        <f t="shared" si="7"/>
        <v>0</v>
      </c>
      <c r="AV65" s="42">
        <f t="shared" si="7"/>
        <v>0</v>
      </c>
      <c r="AW65" s="42">
        <f t="shared" si="7"/>
        <v>0</v>
      </c>
      <c r="AX65" s="42">
        <f t="shared" si="7"/>
        <v>0</v>
      </c>
      <c r="AY65" s="42">
        <f t="shared" si="7"/>
        <v>0</v>
      </c>
      <c r="AZ65" s="42">
        <f t="shared" si="7"/>
        <v>0</v>
      </c>
      <c r="BA65" s="42">
        <f t="shared" si="7"/>
        <v>0</v>
      </c>
      <c r="BB65" s="42">
        <f t="shared" si="7"/>
        <v>0</v>
      </c>
      <c r="BC65" s="42">
        <f t="shared" si="7"/>
        <v>3</v>
      </c>
      <c r="BD65" s="42">
        <f t="shared" si="7"/>
        <v>2450</v>
      </c>
      <c r="BE65" s="42">
        <f t="shared" si="7"/>
        <v>1</v>
      </c>
      <c r="BF65" s="42">
        <f t="shared" si="7"/>
        <v>700</v>
      </c>
      <c r="BG65" s="42">
        <f t="shared" si="7"/>
        <v>0</v>
      </c>
      <c r="BH65" s="42">
        <f t="shared" si="7"/>
        <v>0</v>
      </c>
      <c r="BI65" s="42">
        <f t="shared" si="7"/>
        <v>0</v>
      </c>
      <c r="BJ65" s="42">
        <f t="shared" si="7"/>
        <v>0</v>
      </c>
      <c r="BK65" s="42">
        <f t="shared" si="7"/>
        <v>11</v>
      </c>
      <c r="BL65" s="42">
        <f t="shared" si="7"/>
        <v>14453.3</v>
      </c>
      <c r="BM65" s="42">
        <f t="shared" si="7"/>
        <v>4</v>
      </c>
      <c r="BN65" s="42">
        <f t="shared" si="7"/>
        <v>5805</v>
      </c>
      <c r="BO65" s="42">
        <f t="shared" si="7"/>
        <v>9</v>
      </c>
      <c r="BP65" s="42">
        <f t="shared" si="7"/>
        <v>15771.67</v>
      </c>
      <c r="BQ65" s="42">
        <f t="shared" si="7"/>
        <v>9</v>
      </c>
      <c r="BR65" s="42">
        <f t="shared" si="7"/>
        <v>1727039.02</v>
      </c>
      <c r="BS65" s="42">
        <f t="shared" si="7"/>
        <v>0</v>
      </c>
      <c r="BT65" s="42">
        <f t="shared" si="7"/>
        <v>0</v>
      </c>
      <c r="BU65" s="42">
        <f t="shared" si="7"/>
        <v>0</v>
      </c>
      <c r="BV65" s="42">
        <f t="shared" si="7"/>
        <v>0</v>
      </c>
      <c r="BW65" s="42">
        <f t="shared" si="7"/>
        <v>0</v>
      </c>
      <c r="BX65" s="42">
        <f t="shared" si="7"/>
        <v>0</v>
      </c>
      <c r="BY65" s="42">
        <f>BY64+BY63+BY62+BY61+BY60+BY59</f>
        <v>0</v>
      </c>
      <c r="BZ65" s="42">
        <f>BZ64+BZ63+BZ62+BZ61+BZ60+BZ59</f>
        <v>0</v>
      </c>
    </row>
    <row r="66" spans="1:78" ht="18.75" thickBot="1" x14ac:dyDescent="0.3">
      <c r="C66" s="4" t="s">
        <v>90</v>
      </c>
    </row>
    <row r="67" spans="1:78" ht="25.5" customHeight="1" thickBot="1" x14ac:dyDescent="0.3">
      <c r="A67" s="6" t="s">
        <v>3</v>
      </c>
      <c r="B67" s="7" t="s">
        <v>4</v>
      </c>
      <c r="C67" s="7" t="s">
        <v>5</v>
      </c>
      <c r="D67" s="7"/>
      <c r="E67" s="7"/>
      <c r="F67" s="7"/>
      <c r="G67" s="8" t="s">
        <v>6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7" t="s">
        <v>7</v>
      </c>
      <c r="X67" s="7"/>
      <c r="Y67" s="7"/>
      <c r="Z67" s="7"/>
      <c r="AA67" s="7"/>
      <c r="AB67" s="7"/>
      <c r="AC67" s="7"/>
      <c r="AD67" s="7"/>
      <c r="AE67" s="7" t="s">
        <v>8</v>
      </c>
      <c r="AF67" s="7"/>
      <c r="AG67" s="7"/>
      <c r="AH67" s="7"/>
      <c r="AI67" s="7"/>
      <c r="AJ67" s="7"/>
      <c r="AK67" s="7"/>
      <c r="AL67" s="7"/>
      <c r="AM67" s="9" t="s">
        <v>9</v>
      </c>
      <c r="AN67" s="9"/>
      <c r="AO67" s="9"/>
      <c r="AP67" s="9"/>
      <c r="AQ67" s="9"/>
      <c r="AR67" s="9"/>
      <c r="AS67" s="9"/>
      <c r="AT67" s="9"/>
      <c r="AU67" s="7" t="s">
        <v>10</v>
      </c>
      <c r="AV67" s="7"/>
      <c r="AW67" s="7"/>
      <c r="AX67" s="7"/>
      <c r="AY67" s="7"/>
      <c r="AZ67" s="7"/>
      <c r="BA67" s="7"/>
      <c r="BB67" s="7"/>
      <c r="BC67" s="7" t="s">
        <v>11</v>
      </c>
      <c r="BD67" s="7"/>
      <c r="BE67" s="7"/>
      <c r="BF67" s="7"/>
      <c r="BG67" s="7"/>
      <c r="BH67" s="7"/>
      <c r="BI67" s="7"/>
      <c r="BJ67" s="7"/>
      <c r="BK67" s="7" t="s">
        <v>12</v>
      </c>
      <c r="BL67" s="7"/>
      <c r="BM67" s="7"/>
      <c r="BN67" s="7"/>
      <c r="BO67" s="7"/>
      <c r="BP67" s="7"/>
      <c r="BQ67" s="7"/>
      <c r="BR67" s="7"/>
      <c r="BS67" s="7" t="s">
        <v>13</v>
      </c>
      <c r="BT67" s="7"/>
      <c r="BU67" s="7"/>
      <c r="BV67" s="7"/>
      <c r="BW67" s="7"/>
      <c r="BX67" s="7"/>
      <c r="BY67" s="7"/>
      <c r="BZ67" s="7"/>
    </row>
    <row r="68" spans="1:78" s="44" customFormat="1" ht="48" customHeight="1" thickBot="1" x14ac:dyDescent="0.3">
      <c r="A68" s="10"/>
      <c r="B68" s="11"/>
      <c r="C68" s="12" t="s">
        <v>14</v>
      </c>
      <c r="D68" s="12" t="s">
        <v>15</v>
      </c>
      <c r="E68" s="13" t="s">
        <v>16</v>
      </c>
      <c r="F68" s="13"/>
      <c r="G68" s="43" t="s">
        <v>17</v>
      </c>
      <c r="H68" s="43"/>
      <c r="I68" s="43"/>
      <c r="J68" s="43"/>
      <c r="K68" s="43" t="s">
        <v>18</v>
      </c>
      <c r="L68" s="43"/>
      <c r="M68" s="43"/>
      <c r="N68" s="43"/>
      <c r="O68" s="43" t="s">
        <v>19</v>
      </c>
      <c r="P68" s="43"/>
      <c r="Q68" s="43"/>
      <c r="R68" s="43"/>
      <c r="S68" s="43" t="s">
        <v>20</v>
      </c>
      <c r="T68" s="43"/>
      <c r="U68" s="43"/>
      <c r="V68" s="43"/>
      <c r="W68" s="43" t="s">
        <v>21</v>
      </c>
      <c r="X68" s="43"/>
      <c r="Y68" s="43"/>
      <c r="Z68" s="43"/>
      <c r="AA68" s="43" t="s">
        <v>22</v>
      </c>
      <c r="AB68" s="43"/>
      <c r="AC68" s="43"/>
      <c r="AD68" s="43"/>
      <c r="AE68" s="43" t="s">
        <v>23</v>
      </c>
      <c r="AF68" s="43"/>
      <c r="AG68" s="43"/>
      <c r="AH68" s="43"/>
      <c r="AI68" s="43" t="s">
        <v>22</v>
      </c>
      <c r="AJ68" s="43"/>
      <c r="AK68" s="43"/>
      <c r="AL68" s="43"/>
      <c r="AM68" s="43" t="s">
        <v>24</v>
      </c>
      <c r="AN68" s="43"/>
      <c r="AO68" s="43"/>
      <c r="AP68" s="43"/>
      <c r="AQ68" s="43" t="s">
        <v>22</v>
      </c>
      <c r="AR68" s="43"/>
      <c r="AS68" s="43"/>
      <c r="AT68" s="43"/>
      <c r="AU68" s="43" t="s">
        <v>25</v>
      </c>
      <c r="AV68" s="43"/>
      <c r="AW68" s="43"/>
      <c r="AX68" s="43"/>
      <c r="AY68" s="43" t="s">
        <v>22</v>
      </c>
      <c r="AZ68" s="43"/>
      <c r="BA68" s="43"/>
      <c r="BB68" s="43"/>
      <c r="BC68" s="43" t="s">
        <v>26</v>
      </c>
      <c r="BD68" s="43"/>
      <c r="BE68" s="43"/>
      <c r="BF68" s="43"/>
      <c r="BG68" s="43" t="s">
        <v>22</v>
      </c>
      <c r="BH68" s="43"/>
      <c r="BI68" s="43"/>
      <c r="BJ68" s="43"/>
      <c r="BK68" s="43" t="s">
        <v>27</v>
      </c>
      <c r="BL68" s="43"/>
      <c r="BM68" s="43"/>
      <c r="BN68" s="43"/>
      <c r="BO68" s="43" t="s">
        <v>22</v>
      </c>
      <c r="BP68" s="43"/>
      <c r="BQ68" s="43"/>
      <c r="BR68" s="43"/>
      <c r="BS68" s="43" t="s">
        <v>28</v>
      </c>
      <c r="BT68" s="43"/>
      <c r="BU68" s="43"/>
      <c r="BV68" s="43"/>
      <c r="BW68" s="43" t="s">
        <v>22</v>
      </c>
      <c r="BX68" s="43"/>
      <c r="BY68" s="43"/>
      <c r="BZ68" s="43"/>
    </row>
    <row r="69" spans="1:78" ht="79.5" customHeight="1" thickBot="1" x14ac:dyDescent="0.3">
      <c r="A69" s="10"/>
      <c r="B69" s="11"/>
      <c r="C69" s="12"/>
      <c r="D69" s="12"/>
      <c r="E69" s="12" t="s">
        <v>29</v>
      </c>
      <c r="F69" s="15" t="s">
        <v>30</v>
      </c>
      <c r="G69" s="12" t="s">
        <v>31</v>
      </c>
      <c r="H69" s="12" t="s">
        <v>32</v>
      </c>
      <c r="I69" s="16" t="s">
        <v>16</v>
      </c>
      <c r="J69" s="16"/>
      <c r="K69" s="12" t="s">
        <v>31</v>
      </c>
      <c r="L69" s="12" t="s">
        <v>32</v>
      </c>
      <c r="M69" s="16" t="s">
        <v>16</v>
      </c>
      <c r="N69" s="16"/>
      <c r="O69" s="12" t="s">
        <v>31</v>
      </c>
      <c r="P69" s="12" t="s">
        <v>32</v>
      </c>
      <c r="Q69" s="16" t="s">
        <v>16</v>
      </c>
      <c r="R69" s="16"/>
      <c r="S69" s="12" t="s">
        <v>31</v>
      </c>
      <c r="T69" s="12" t="s">
        <v>32</v>
      </c>
      <c r="U69" s="16" t="s">
        <v>16</v>
      </c>
      <c r="V69" s="16"/>
      <c r="W69" s="12" t="s">
        <v>31</v>
      </c>
      <c r="X69" s="12" t="s">
        <v>32</v>
      </c>
      <c r="Y69" s="16" t="s">
        <v>16</v>
      </c>
      <c r="Z69" s="16"/>
      <c r="AA69" s="12" t="s">
        <v>31</v>
      </c>
      <c r="AB69" s="12" t="s">
        <v>32</v>
      </c>
      <c r="AC69" s="16" t="s">
        <v>16</v>
      </c>
      <c r="AD69" s="16"/>
      <c r="AE69" s="12" t="s">
        <v>31</v>
      </c>
      <c r="AF69" s="12" t="s">
        <v>32</v>
      </c>
      <c r="AG69" s="16" t="s">
        <v>16</v>
      </c>
      <c r="AH69" s="16"/>
      <c r="AI69" s="12" t="s">
        <v>31</v>
      </c>
      <c r="AJ69" s="12" t="s">
        <v>32</v>
      </c>
      <c r="AK69" s="16" t="s">
        <v>16</v>
      </c>
      <c r="AL69" s="16"/>
      <c r="AM69" s="12" t="s">
        <v>31</v>
      </c>
      <c r="AN69" s="12" t="s">
        <v>32</v>
      </c>
      <c r="AO69" s="16" t="s">
        <v>16</v>
      </c>
      <c r="AP69" s="16"/>
      <c r="AQ69" s="12" t="s">
        <v>31</v>
      </c>
      <c r="AR69" s="12" t="s">
        <v>32</v>
      </c>
      <c r="AS69" s="16" t="s">
        <v>16</v>
      </c>
      <c r="AT69" s="16"/>
      <c r="AU69" s="12" t="s">
        <v>31</v>
      </c>
      <c r="AV69" s="12" t="s">
        <v>32</v>
      </c>
      <c r="AW69" s="16" t="s">
        <v>16</v>
      </c>
      <c r="AX69" s="16"/>
      <c r="AY69" s="12" t="s">
        <v>31</v>
      </c>
      <c r="AZ69" s="12" t="s">
        <v>32</v>
      </c>
      <c r="BA69" s="16" t="s">
        <v>16</v>
      </c>
      <c r="BB69" s="16"/>
      <c r="BC69" s="12" t="s">
        <v>31</v>
      </c>
      <c r="BD69" s="12" t="s">
        <v>32</v>
      </c>
      <c r="BE69" s="16" t="s">
        <v>16</v>
      </c>
      <c r="BF69" s="16"/>
      <c r="BG69" s="12" t="s">
        <v>31</v>
      </c>
      <c r="BH69" s="12" t="s">
        <v>32</v>
      </c>
      <c r="BI69" s="16" t="s">
        <v>16</v>
      </c>
      <c r="BJ69" s="16"/>
      <c r="BK69" s="12" t="s">
        <v>31</v>
      </c>
      <c r="BL69" s="12" t="s">
        <v>32</v>
      </c>
      <c r="BM69" s="16" t="s">
        <v>16</v>
      </c>
      <c r="BN69" s="16"/>
      <c r="BO69" s="12" t="s">
        <v>31</v>
      </c>
      <c r="BP69" s="12" t="s">
        <v>32</v>
      </c>
      <c r="BQ69" s="16" t="s">
        <v>16</v>
      </c>
      <c r="BR69" s="16"/>
      <c r="BS69" s="12" t="s">
        <v>31</v>
      </c>
      <c r="BT69" s="12" t="s">
        <v>32</v>
      </c>
      <c r="BU69" s="16" t="s">
        <v>16</v>
      </c>
      <c r="BV69" s="16"/>
      <c r="BW69" s="12" t="s">
        <v>31</v>
      </c>
      <c r="BX69" s="17" t="s">
        <v>32</v>
      </c>
      <c r="BY69" s="16" t="s">
        <v>16</v>
      </c>
      <c r="BZ69" s="16"/>
    </row>
    <row r="70" spans="1:78" ht="35.25" customHeight="1" thickBot="1" x14ac:dyDescent="0.3">
      <c r="A70" s="18"/>
      <c r="B70" s="19"/>
      <c r="C70" s="12"/>
      <c r="D70" s="12"/>
      <c r="E70" s="12"/>
      <c r="F70" s="15"/>
      <c r="G70" s="12"/>
      <c r="H70" s="12"/>
      <c r="I70" s="20" t="s">
        <v>29</v>
      </c>
      <c r="J70" s="20" t="s">
        <v>30</v>
      </c>
      <c r="K70" s="12"/>
      <c r="L70" s="12"/>
      <c r="M70" s="20" t="s">
        <v>29</v>
      </c>
      <c r="N70" s="20" t="s">
        <v>30</v>
      </c>
      <c r="O70" s="12"/>
      <c r="P70" s="12"/>
      <c r="Q70" s="20" t="s">
        <v>29</v>
      </c>
      <c r="R70" s="20" t="s">
        <v>30</v>
      </c>
      <c r="S70" s="12"/>
      <c r="T70" s="12"/>
      <c r="U70" s="20" t="s">
        <v>29</v>
      </c>
      <c r="V70" s="20" t="s">
        <v>30</v>
      </c>
      <c r="W70" s="12"/>
      <c r="X70" s="12"/>
      <c r="Y70" s="20" t="s">
        <v>29</v>
      </c>
      <c r="Z70" s="20" t="s">
        <v>30</v>
      </c>
      <c r="AA70" s="12"/>
      <c r="AB70" s="12"/>
      <c r="AC70" s="20" t="s">
        <v>29</v>
      </c>
      <c r="AD70" s="20" t="s">
        <v>30</v>
      </c>
      <c r="AE70" s="12"/>
      <c r="AF70" s="12"/>
      <c r="AG70" s="20" t="s">
        <v>29</v>
      </c>
      <c r="AH70" s="20" t="s">
        <v>30</v>
      </c>
      <c r="AI70" s="12"/>
      <c r="AJ70" s="12"/>
      <c r="AK70" s="20" t="s">
        <v>29</v>
      </c>
      <c r="AL70" s="20" t="s">
        <v>30</v>
      </c>
      <c r="AM70" s="12"/>
      <c r="AN70" s="12"/>
      <c r="AO70" s="20" t="s">
        <v>29</v>
      </c>
      <c r="AP70" s="20" t="s">
        <v>30</v>
      </c>
      <c r="AQ70" s="12"/>
      <c r="AR70" s="12"/>
      <c r="AS70" s="20" t="s">
        <v>29</v>
      </c>
      <c r="AT70" s="20" t="s">
        <v>30</v>
      </c>
      <c r="AU70" s="12"/>
      <c r="AV70" s="12"/>
      <c r="AW70" s="20" t="s">
        <v>29</v>
      </c>
      <c r="AX70" s="20" t="s">
        <v>30</v>
      </c>
      <c r="AY70" s="12"/>
      <c r="AZ70" s="12"/>
      <c r="BA70" s="20" t="s">
        <v>29</v>
      </c>
      <c r="BB70" s="20" t="s">
        <v>30</v>
      </c>
      <c r="BC70" s="12"/>
      <c r="BD70" s="12"/>
      <c r="BE70" s="20" t="s">
        <v>29</v>
      </c>
      <c r="BF70" s="20" t="s">
        <v>30</v>
      </c>
      <c r="BG70" s="12"/>
      <c r="BH70" s="12"/>
      <c r="BI70" s="20" t="s">
        <v>29</v>
      </c>
      <c r="BJ70" s="20" t="s">
        <v>30</v>
      </c>
      <c r="BK70" s="12"/>
      <c r="BL70" s="12"/>
      <c r="BM70" s="20" t="s">
        <v>29</v>
      </c>
      <c r="BN70" s="20" t="s">
        <v>30</v>
      </c>
      <c r="BO70" s="12"/>
      <c r="BP70" s="12"/>
      <c r="BQ70" s="20" t="s">
        <v>29</v>
      </c>
      <c r="BR70" s="20" t="s">
        <v>30</v>
      </c>
      <c r="BS70" s="12"/>
      <c r="BT70" s="12"/>
      <c r="BU70" s="20" t="s">
        <v>29</v>
      </c>
      <c r="BV70" s="20" t="s">
        <v>30</v>
      </c>
      <c r="BW70" s="12"/>
      <c r="BX70" s="17"/>
      <c r="BY70" s="20" t="s">
        <v>29</v>
      </c>
      <c r="BZ70" s="20" t="s">
        <v>30</v>
      </c>
    </row>
    <row r="71" spans="1:78" ht="15.75" customHeight="1" thickBot="1" x14ac:dyDescent="0.3">
      <c r="A71" s="21">
        <v>1</v>
      </c>
      <c r="B71" s="21">
        <v>2</v>
      </c>
      <c r="C71" s="21">
        <v>3</v>
      </c>
      <c r="D71" s="21">
        <v>4</v>
      </c>
      <c r="E71" s="21">
        <v>5</v>
      </c>
      <c r="F71" s="21">
        <v>6</v>
      </c>
      <c r="G71" s="21">
        <v>7</v>
      </c>
      <c r="H71" s="21">
        <v>8</v>
      </c>
      <c r="I71" s="21">
        <v>9</v>
      </c>
      <c r="J71" s="21">
        <v>10</v>
      </c>
      <c r="K71" s="21">
        <v>11</v>
      </c>
      <c r="L71" s="21">
        <v>12</v>
      </c>
      <c r="M71" s="21">
        <v>13</v>
      </c>
      <c r="N71" s="21">
        <v>14</v>
      </c>
      <c r="O71" s="21">
        <v>15</v>
      </c>
      <c r="P71" s="21">
        <v>16</v>
      </c>
      <c r="Q71" s="21">
        <v>17</v>
      </c>
      <c r="R71" s="21">
        <v>18</v>
      </c>
      <c r="S71" s="21">
        <v>19</v>
      </c>
      <c r="T71" s="21">
        <v>20</v>
      </c>
      <c r="U71" s="21">
        <v>21</v>
      </c>
      <c r="V71" s="21">
        <v>22</v>
      </c>
      <c r="W71" s="21">
        <v>23</v>
      </c>
      <c r="X71" s="21">
        <v>24</v>
      </c>
      <c r="Y71" s="21">
        <v>25</v>
      </c>
      <c r="Z71" s="21">
        <v>26</v>
      </c>
      <c r="AA71" s="21">
        <v>27</v>
      </c>
      <c r="AB71" s="21">
        <v>28</v>
      </c>
      <c r="AC71" s="21">
        <v>29</v>
      </c>
      <c r="AD71" s="21">
        <v>30</v>
      </c>
      <c r="AE71" s="21">
        <v>31</v>
      </c>
      <c r="AF71" s="21">
        <v>32</v>
      </c>
      <c r="AG71" s="21">
        <v>33</v>
      </c>
      <c r="AH71" s="21">
        <v>34</v>
      </c>
      <c r="AI71" s="21">
        <v>35</v>
      </c>
      <c r="AJ71" s="21">
        <v>36</v>
      </c>
      <c r="AK71" s="21">
        <v>37</v>
      </c>
      <c r="AL71" s="21">
        <v>38</v>
      </c>
      <c r="AM71" s="21">
        <v>39</v>
      </c>
      <c r="AN71" s="21">
        <v>40</v>
      </c>
      <c r="AO71" s="21">
        <v>41</v>
      </c>
      <c r="AP71" s="21">
        <v>42</v>
      </c>
      <c r="AQ71" s="21">
        <v>43</v>
      </c>
      <c r="AR71" s="21">
        <v>44</v>
      </c>
      <c r="AS71" s="21">
        <v>45</v>
      </c>
      <c r="AT71" s="21">
        <v>46</v>
      </c>
      <c r="AU71" s="21">
        <v>47</v>
      </c>
      <c r="AV71" s="21">
        <v>48</v>
      </c>
      <c r="AW71" s="21">
        <v>49</v>
      </c>
      <c r="AX71" s="21">
        <v>50</v>
      </c>
      <c r="AY71" s="21">
        <v>51</v>
      </c>
      <c r="AZ71" s="21">
        <v>52</v>
      </c>
      <c r="BA71" s="21">
        <v>53</v>
      </c>
      <c r="BB71" s="21">
        <v>54</v>
      </c>
      <c r="BC71" s="21">
        <v>55</v>
      </c>
      <c r="BD71" s="21">
        <v>56</v>
      </c>
      <c r="BE71" s="21">
        <v>57</v>
      </c>
      <c r="BF71" s="21">
        <v>58</v>
      </c>
      <c r="BG71" s="21">
        <v>59</v>
      </c>
      <c r="BH71" s="21">
        <v>60</v>
      </c>
      <c r="BI71" s="21">
        <v>61</v>
      </c>
      <c r="BJ71" s="21">
        <v>62</v>
      </c>
      <c r="BK71" s="21">
        <v>63</v>
      </c>
      <c r="BL71" s="21">
        <v>64</v>
      </c>
      <c r="BM71" s="21">
        <v>65</v>
      </c>
      <c r="BN71" s="21">
        <v>66</v>
      </c>
      <c r="BO71" s="21">
        <v>67</v>
      </c>
      <c r="BP71" s="21">
        <v>68</v>
      </c>
      <c r="BQ71" s="21">
        <v>69</v>
      </c>
      <c r="BR71" s="21">
        <v>70</v>
      </c>
      <c r="BS71" s="21">
        <v>71</v>
      </c>
      <c r="BT71" s="21">
        <v>72</v>
      </c>
      <c r="BU71" s="21">
        <v>73</v>
      </c>
      <c r="BV71" s="21">
        <v>74</v>
      </c>
      <c r="BW71" s="21">
        <v>75</v>
      </c>
      <c r="BX71" s="21">
        <v>76</v>
      </c>
      <c r="BY71" s="21">
        <v>77</v>
      </c>
      <c r="BZ71" s="21">
        <v>78</v>
      </c>
    </row>
    <row r="72" spans="1:78" ht="18" x14ac:dyDescent="0.25">
      <c r="A72" s="45">
        <v>1</v>
      </c>
      <c r="B72" s="64" t="s">
        <v>91</v>
      </c>
      <c r="C72" s="51">
        <f t="shared" ref="C72:F76" si="8">G72+K72+O72+S72+W72+AA72+AE72+AI72+AM72+AQ72+AU72+AY72+BC72+BG72+BK72+BO72+BS72+BW72</f>
        <v>24</v>
      </c>
      <c r="D72" s="51">
        <f t="shared" si="8"/>
        <v>38106.509999999995</v>
      </c>
      <c r="E72" s="51">
        <f t="shared" si="8"/>
        <v>16</v>
      </c>
      <c r="F72" s="51">
        <f t="shared" si="8"/>
        <v>24503.510000000002</v>
      </c>
      <c r="G72" s="25">
        <v>17</v>
      </c>
      <c r="H72" s="25">
        <v>24503.51</v>
      </c>
      <c r="I72" s="25">
        <v>11</v>
      </c>
      <c r="J72" s="25">
        <v>15060</v>
      </c>
      <c r="K72" s="25">
        <v>5</v>
      </c>
      <c r="L72" s="25">
        <v>9380</v>
      </c>
      <c r="M72" s="25">
        <v>4</v>
      </c>
      <c r="N72" s="25">
        <v>7943.51</v>
      </c>
      <c r="O72" s="52">
        <v>2</v>
      </c>
      <c r="P72" s="25">
        <v>4223</v>
      </c>
      <c r="Q72" s="25"/>
      <c r="R72" s="25"/>
      <c r="S72" s="52"/>
      <c r="T72" s="25"/>
      <c r="U72" s="25"/>
      <c r="V72" s="25"/>
      <c r="W72" s="52"/>
      <c r="X72" s="25"/>
      <c r="Y72" s="25"/>
      <c r="Z72" s="25"/>
      <c r="AA72" s="52"/>
      <c r="AB72" s="25"/>
      <c r="AC72" s="25"/>
      <c r="AD72" s="25"/>
      <c r="AE72" s="52"/>
      <c r="AF72" s="25"/>
      <c r="AG72" s="25">
        <v>1</v>
      </c>
      <c r="AH72" s="25">
        <v>1500</v>
      </c>
      <c r="AI72" s="52"/>
      <c r="AJ72" s="25"/>
      <c r="AK72" s="25"/>
      <c r="AL72" s="25"/>
      <c r="AM72" s="52"/>
      <c r="AN72" s="25"/>
      <c r="AO72" s="25"/>
      <c r="AP72" s="25"/>
      <c r="AQ72" s="52"/>
      <c r="AR72" s="25"/>
      <c r="AS72" s="25"/>
      <c r="AT72" s="25"/>
      <c r="AU72" s="52"/>
      <c r="AV72" s="25"/>
      <c r="AW72" s="25"/>
      <c r="AX72" s="25"/>
      <c r="AY72" s="52"/>
      <c r="AZ72" s="25"/>
      <c r="BA72" s="25"/>
      <c r="BB72" s="25"/>
      <c r="BC72" s="52"/>
      <c r="BD72" s="25"/>
      <c r="BE72" s="25"/>
      <c r="BF72" s="25"/>
      <c r="BG72" s="52"/>
      <c r="BH72" s="25"/>
      <c r="BI72" s="25"/>
      <c r="BJ72" s="25"/>
      <c r="BK72" s="52"/>
      <c r="BL72" s="25"/>
      <c r="BM72" s="25"/>
      <c r="BN72" s="25"/>
      <c r="BO72" s="52"/>
      <c r="BP72" s="25"/>
      <c r="BQ72" s="25"/>
      <c r="BR72" s="25"/>
      <c r="BS72" s="52"/>
      <c r="BT72" s="25"/>
      <c r="BU72" s="25"/>
      <c r="BV72" s="25"/>
      <c r="BW72" s="52"/>
      <c r="BX72" s="25"/>
      <c r="BY72" s="25"/>
      <c r="BZ72" s="25"/>
    </row>
    <row r="73" spans="1:78" ht="18" x14ac:dyDescent="0.25">
      <c r="A73" s="26">
        <v>2</v>
      </c>
      <c r="B73" s="53" t="s">
        <v>92</v>
      </c>
      <c r="C73" s="28">
        <f t="shared" si="8"/>
        <v>40</v>
      </c>
      <c r="D73" s="34">
        <f t="shared" si="8"/>
        <v>35396</v>
      </c>
      <c r="E73" s="28">
        <f t="shared" si="8"/>
        <v>22</v>
      </c>
      <c r="F73" s="28">
        <f t="shared" si="8"/>
        <v>24300.880000000001</v>
      </c>
      <c r="G73" s="29">
        <v>26</v>
      </c>
      <c r="H73" s="35">
        <v>25526</v>
      </c>
      <c r="I73" s="35">
        <v>21</v>
      </c>
      <c r="J73" s="35">
        <v>21300.880000000001</v>
      </c>
      <c r="K73" s="30"/>
      <c r="L73" s="30"/>
      <c r="M73" s="30"/>
      <c r="N73" s="30"/>
      <c r="O73" s="30">
        <v>9</v>
      </c>
      <c r="P73" s="30">
        <v>1000</v>
      </c>
      <c r="Q73" s="30"/>
      <c r="R73" s="30"/>
      <c r="S73" s="30">
        <v>1</v>
      </c>
      <c r="T73" s="30">
        <v>1800</v>
      </c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>
        <v>1</v>
      </c>
      <c r="AF73" s="30">
        <v>3000</v>
      </c>
      <c r="AG73" s="30">
        <v>1</v>
      </c>
      <c r="AH73" s="30">
        <v>3000</v>
      </c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>
        <v>3</v>
      </c>
      <c r="BL73" s="30">
        <v>4070</v>
      </c>
      <c r="BM73" s="30"/>
      <c r="BN73" s="30"/>
      <c r="BO73" s="30"/>
      <c r="BP73" s="31"/>
      <c r="BQ73" s="31"/>
      <c r="BR73" s="31"/>
      <c r="BS73" s="30"/>
      <c r="BT73" s="30"/>
      <c r="BU73" s="30"/>
      <c r="BV73" s="30"/>
      <c r="BW73" s="30"/>
      <c r="BX73" s="30"/>
      <c r="BY73" s="32"/>
      <c r="BZ73" s="32"/>
    </row>
    <row r="74" spans="1:78" ht="18" x14ac:dyDescent="0.25">
      <c r="A74" s="26">
        <v>3</v>
      </c>
      <c r="B74" s="53" t="s">
        <v>93</v>
      </c>
      <c r="C74" s="28">
        <f t="shared" si="8"/>
        <v>17</v>
      </c>
      <c r="D74" s="28">
        <f t="shared" si="8"/>
        <v>35990</v>
      </c>
      <c r="E74" s="28">
        <f t="shared" si="8"/>
        <v>29</v>
      </c>
      <c r="F74" s="28">
        <f t="shared" si="8"/>
        <v>15630</v>
      </c>
      <c r="G74" s="29">
        <v>12</v>
      </c>
      <c r="H74" s="30">
        <v>31955</v>
      </c>
      <c r="I74" s="30">
        <v>26</v>
      </c>
      <c r="J74" s="30">
        <v>12000</v>
      </c>
      <c r="K74" s="30"/>
      <c r="L74" s="30"/>
      <c r="M74" s="30"/>
      <c r="N74" s="30"/>
      <c r="O74" s="30">
        <v>2</v>
      </c>
      <c r="P74" s="30">
        <v>2350</v>
      </c>
      <c r="Q74" s="30">
        <v>2</v>
      </c>
      <c r="R74" s="30">
        <v>2000</v>
      </c>
      <c r="S74" s="30">
        <v>1</v>
      </c>
      <c r="T74" s="30">
        <v>515</v>
      </c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>
        <v>2</v>
      </c>
      <c r="BL74" s="30">
        <v>1170</v>
      </c>
      <c r="BM74" s="30">
        <v>1</v>
      </c>
      <c r="BN74" s="30">
        <v>1630</v>
      </c>
      <c r="BO74" s="30"/>
      <c r="BP74" s="31"/>
      <c r="BQ74" s="31"/>
      <c r="BR74" s="31"/>
      <c r="BS74" s="30"/>
      <c r="BT74" s="30"/>
      <c r="BU74" s="30"/>
      <c r="BV74" s="30"/>
      <c r="BW74" s="30"/>
      <c r="BX74" s="30"/>
      <c r="BY74" s="32"/>
      <c r="BZ74" s="32"/>
    </row>
    <row r="75" spans="1:78" ht="18" x14ac:dyDescent="0.25">
      <c r="A75" s="26">
        <v>4</v>
      </c>
      <c r="B75" s="53" t="s">
        <v>94</v>
      </c>
      <c r="C75" s="28">
        <f t="shared" si="8"/>
        <v>60</v>
      </c>
      <c r="D75" s="34">
        <f t="shared" si="8"/>
        <v>91766.5</v>
      </c>
      <c r="E75" s="28">
        <f t="shared" si="8"/>
        <v>8</v>
      </c>
      <c r="F75" s="28">
        <f t="shared" si="8"/>
        <v>10300</v>
      </c>
      <c r="G75" s="29">
        <v>55</v>
      </c>
      <c r="H75" s="30">
        <v>77266.5</v>
      </c>
      <c r="I75" s="30">
        <v>7</v>
      </c>
      <c r="J75" s="30">
        <v>8300</v>
      </c>
      <c r="K75" s="30">
        <v>2</v>
      </c>
      <c r="L75" s="30">
        <v>3000</v>
      </c>
      <c r="M75" s="30">
        <v>1</v>
      </c>
      <c r="N75" s="30">
        <v>2000</v>
      </c>
      <c r="O75" s="30">
        <v>1</v>
      </c>
      <c r="P75" s="30">
        <v>1500</v>
      </c>
      <c r="Q75" s="30"/>
      <c r="R75" s="30"/>
      <c r="S75" s="30"/>
      <c r="T75" s="30"/>
      <c r="U75" s="30"/>
      <c r="V75" s="30"/>
      <c r="W75" s="30">
        <v>1</v>
      </c>
      <c r="X75" s="30">
        <v>9000</v>
      </c>
      <c r="Y75" s="30"/>
      <c r="Z75" s="30"/>
      <c r="AA75" s="30"/>
      <c r="AB75" s="30"/>
      <c r="AC75" s="30"/>
      <c r="AD75" s="30"/>
      <c r="AE75" s="30"/>
      <c r="AF75" s="35"/>
      <c r="AG75" s="35"/>
      <c r="AH75" s="35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>
        <v>1</v>
      </c>
      <c r="BL75" s="30">
        <v>1000</v>
      </c>
      <c r="BM75" s="30"/>
      <c r="BN75" s="30"/>
      <c r="BO75" s="30"/>
      <c r="BP75" s="36"/>
      <c r="BQ75" s="36"/>
      <c r="BR75" s="36"/>
      <c r="BS75" s="30"/>
      <c r="BT75" s="30"/>
      <c r="BU75" s="30"/>
      <c r="BV75" s="30"/>
      <c r="BW75" s="30"/>
      <c r="BX75" s="35"/>
      <c r="BY75" s="32"/>
      <c r="BZ75" s="32"/>
    </row>
    <row r="76" spans="1:78" ht="18" x14ac:dyDescent="0.25">
      <c r="A76" s="26">
        <v>5</v>
      </c>
      <c r="B76" s="53" t="s">
        <v>95</v>
      </c>
      <c r="C76" s="28">
        <f t="shared" si="8"/>
        <v>24</v>
      </c>
      <c r="D76" s="28">
        <f t="shared" si="8"/>
        <v>24502</v>
      </c>
      <c r="E76" s="28">
        <f t="shared" si="8"/>
        <v>23</v>
      </c>
      <c r="F76" s="28">
        <f t="shared" si="8"/>
        <v>23202</v>
      </c>
      <c r="G76" s="37">
        <v>23</v>
      </c>
      <c r="H76" s="37">
        <v>23202</v>
      </c>
      <c r="I76" s="37">
        <v>23</v>
      </c>
      <c r="J76" s="37">
        <v>23202</v>
      </c>
      <c r="K76" s="37">
        <v>1</v>
      </c>
      <c r="L76" s="38">
        <v>1300</v>
      </c>
      <c r="M76" s="38"/>
      <c r="N76" s="38"/>
      <c r="O76" s="39"/>
      <c r="P76" s="38"/>
      <c r="Q76" s="38"/>
      <c r="R76" s="38"/>
      <c r="S76" s="39"/>
      <c r="T76" s="37"/>
      <c r="U76" s="37"/>
      <c r="V76" s="37"/>
      <c r="W76" s="39"/>
      <c r="X76" s="38"/>
      <c r="Y76" s="38"/>
      <c r="Z76" s="38"/>
      <c r="AA76" s="39"/>
      <c r="AB76" s="38"/>
      <c r="AC76" s="38"/>
      <c r="AD76" s="38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1"/>
      <c r="BQ76" s="31"/>
      <c r="BR76" s="31"/>
      <c r="BS76" s="30"/>
      <c r="BT76" s="30"/>
      <c r="BU76" s="30"/>
      <c r="BV76" s="30"/>
      <c r="BW76" s="39"/>
      <c r="BX76" s="37"/>
      <c r="BY76" s="32"/>
      <c r="BZ76" s="32"/>
    </row>
    <row r="77" spans="1:78" ht="18" x14ac:dyDescent="0.25">
      <c r="A77" s="40"/>
      <c r="B77" s="41" t="s">
        <v>60</v>
      </c>
      <c r="C77" s="42">
        <f>C76+C75+C74+C73+C72</f>
        <v>165</v>
      </c>
      <c r="D77" s="42">
        <f>D76+D75+D74+D73+D72</f>
        <v>225761.01</v>
      </c>
      <c r="E77" s="42">
        <f>E76+E75+E74+E73+E72</f>
        <v>98</v>
      </c>
      <c r="F77" s="42">
        <f>F76+F75+F74+F73+F72</f>
        <v>97936.390000000014</v>
      </c>
      <c r="G77" s="42">
        <f t="shared" ref="G77:BX77" si="9">G76+G75+G74+G73+G72</f>
        <v>133</v>
      </c>
      <c r="H77" s="42">
        <f t="shared" si="9"/>
        <v>182453.01</v>
      </c>
      <c r="I77" s="42">
        <f t="shared" si="9"/>
        <v>88</v>
      </c>
      <c r="J77" s="42">
        <f t="shared" si="9"/>
        <v>79862.880000000005</v>
      </c>
      <c r="K77" s="42">
        <f t="shared" si="9"/>
        <v>8</v>
      </c>
      <c r="L77" s="42">
        <f t="shared" si="9"/>
        <v>13680</v>
      </c>
      <c r="M77" s="42">
        <f t="shared" si="9"/>
        <v>5</v>
      </c>
      <c r="N77" s="42">
        <f t="shared" si="9"/>
        <v>9943.51</v>
      </c>
      <c r="O77" s="42">
        <f t="shared" si="9"/>
        <v>14</v>
      </c>
      <c r="P77" s="42">
        <f t="shared" si="9"/>
        <v>9073</v>
      </c>
      <c r="Q77" s="42">
        <f t="shared" si="9"/>
        <v>2</v>
      </c>
      <c r="R77" s="42">
        <f t="shared" si="9"/>
        <v>2000</v>
      </c>
      <c r="S77" s="42">
        <f t="shared" si="9"/>
        <v>2</v>
      </c>
      <c r="T77" s="42">
        <f t="shared" si="9"/>
        <v>2315</v>
      </c>
      <c r="U77" s="42">
        <f t="shared" si="9"/>
        <v>0</v>
      </c>
      <c r="V77" s="42">
        <f t="shared" si="9"/>
        <v>0</v>
      </c>
      <c r="W77" s="42">
        <f t="shared" si="9"/>
        <v>1</v>
      </c>
      <c r="X77" s="42">
        <f t="shared" si="9"/>
        <v>9000</v>
      </c>
      <c r="Y77" s="42">
        <f t="shared" si="9"/>
        <v>0</v>
      </c>
      <c r="Z77" s="42">
        <f t="shared" si="9"/>
        <v>0</v>
      </c>
      <c r="AA77" s="42">
        <f t="shared" si="9"/>
        <v>0</v>
      </c>
      <c r="AB77" s="42">
        <f t="shared" si="9"/>
        <v>0</v>
      </c>
      <c r="AC77" s="42">
        <f t="shared" si="9"/>
        <v>0</v>
      </c>
      <c r="AD77" s="42">
        <f t="shared" si="9"/>
        <v>0</v>
      </c>
      <c r="AE77" s="42">
        <f t="shared" si="9"/>
        <v>1</v>
      </c>
      <c r="AF77" s="42">
        <f t="shared" si="9"/>
        <v>3000</v>
      </c>
      <c r="AG77" s="42">
        <f t="shared" si="9"/>
        <v>2</v>
      </c>
      <c r="AH77" s="42">
        <f t="shared" si="9"/>
        <v>4500</v>
      </c>
      <c r="AI77" s="42">
        <f t="shared" si="9"/>
        <v>0</v>
      </c>
      <c r="AJ77" s="42">
        <f t="shared" si="9"/>
        <v>0</v>
      </c>
      <c r="AK77" s="42">
        <f t="shared" si="9"/>
        <v>0</v>
      </c>
      <c r="AL77" s="42">
        <f t="shared" si="9"/>
        <v>0</v>
      </c>
      <c r="AM77" s="42">
        <f t="shared" si="9"/>
        <v>0</v>
      </c>
      <c r="AN77" s="42">
        <f t="shared" si="9"/>
        <v>0</v>
      </c>
      <c r="AO77" s="42">
        <f t="shared" si="9"/>
        <v>0</v>
      </c>
      <c r="AP77" s="42">
        <f t="shared" si="9"/>
        <v>0</v>
      </c>
      <c r="AQ77" s="42">
        <f t="shared" si="9"/>
        <v>0</v>
      </c>
      <c r="AR77" s="42">
        <f t="shared" si="9"/>
        <v>0</v>
      </c>
      <c r="AS77" s="42">
        <f t="shared" si="9"/>
        <v>0</v>
      </c>
      <c r="AT77" s="42">
        <f t="shared" si="9"/>
        <v>0</v>
      </c>
      <c r="AU77" s="42">
        <f t="shared" si="9"/>
        <v>0</v>
      </c>
      <c r="AV77" s="42">
        <f t="shared" si="9"/>
        <v>0</v>
      </c>
      <c r="AW77" s="42">
        <f t="shared" si="9"/>
        <v>0</v>
      </c>
      <c r="AX77" s="42">
        <f t="shared" si="9"/>
        <v>0</v>
      </c>
      <c r="AY77" s="42">
        <f t="shared" si="9"/>
        <v>0</v>
      </c>
      <c r="AZ77" s="42">
        <f t="shared" si="9"/>
        <v>0</v>
      </c>
      <c r="BA77" s="42">
        <f t="shared" si="9"/>
        <v>0</v>
      </c>
      <c r="BB77" s="42">
        <f t="shared" si="9"/>
        <v>0</v>
      </c>
      <c r="BC77" s="42">
        <f t="shared" si="9"/>
        <v>0</v>
      </c>
      <c r="BD77" s="42">
        <f t="shared" si="9"/>
        <v>0</v>
      </c>
      <c r="BE77" s="42">
        <f t="shared" si="9"/>
        <v>0</v>
      </c>
      <c r="BF77" s="42">
        <f t="shared" si="9"/>
        <v>0</v>
      </c>
      <c r="BG77" s="42">
        <f t="shared" si="9"/>
        <v>0</v>
      </c>
      <c r="BH77" s="42">
        <f t="shared" si="9"/>
        <v>0</v>
      </c>
      <c r="BI77" s="42">
        <f t="shared" si="9"/>
        <v>0</v>
      </c>
      <c r="BJ77" s="42">
        <f t="shared" si="9"/>
        <v>0</v>
      </c>
      <c r="BK77" s="42">
        <f t="shared" si="9"/>
        <v>6</v>
      </c>
      <c r="BL77" s="42">
        <f t="shared" si="9"/>
        <v>6240</v>
      </c>
      <c r="BM77" s="42">
        <f t="shared" si="9"/>
        <v>1</v>
      </c>
      <c r="BN77" s="42">
        <f t="shared" si="9"/>
        <v>1630</v>
      </c>
      <c r="BO77" s="42">
        <f t="shared" si="9"/>
        <v>0</v>
      </c>
      <c r="BP77" s="42">
        <f t="shared" si="9"/>
        <v>0</v>
      </c>
      <c r="BQ77" s="42">
        <f t="shared" si="9"/>
        <v>0</v>
      </c>
      <c r="BR77" s="42">
        <f t="shared" si="9"/>
        <v>0</v>
      </c>
      <c r="BS77" s="42">
        <f t="shared" si="9"/>
        <v>0</v>
      </c>
      <c r="BT77" s="42">
        <f t="shared" si="9"/>
        <v>0</v>
      </c>
      <c r="BU77" s="42">
        <f t="shared" si="9"/>
        <v>0</v>
      </c>
      <c r="BV77" s="42">
        <f t="shared" si="9"/>
        <v>0</v>
      </c>
      <c r="BW77" s="42">
        <f t="shared" si="9"/>
        <v>0</v>
      </c>
      <c r="BX77" s="42">
        <f t="shared" si="9"/>
        <v>0</v>
      </c>
      <c r="BY77" s="42">
        <f>BY76+BY75+BY74+BY73+BY72</f>
        <v>0</v>
      </c>
      <c r="BZ77" s="42">
        <f>BZ76+BZ75+BZ74+BZ73+BZ72</f>
        <v>0</v>
      </c>
    </row>
    <row r="78" spans="1:78" ht="18.75" thickBot="1" x14ac:dyDescent="0.3">
      <c r="C78" s="4" t="s">
        <v>96</v>
      </c>
    </row>
    <row r="79" spans="1:78" ht="25.5" customHeight="1" thickBot="1" x14ac:dyDescent="0.3">
      <c r="A79" s="65" t="s">
        <v>3</v>
      </c>
      <c r="B79" s="66" t="s">
        <v>4</v>
      </c>
      <c r="C79" s="7" t="s">
        <v>5</v>
      </c>
      <c r="D79" s="7"/>
      <c r="E79" s="7"/>
      <c r="F79" s="7"/>
      <c r="G79" s="8" t="s">
        <v>6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7" t="s">
        <v>7</v>
      </c>
      <c r="X79" s="7"/>
      <c r="Y79" s="7"/>
      <c r="Z79" s="7"/>
      <c r="AA79" s="7"/>
      <c r="AB79" s="7"/>
      <c r="AC79" s="7"/>
      <c r="AD79" s="7"/>
      <c r="AE79" s="7" t="s">
        <v>8</v>
      </c>
      <c r="AF79" s="7"/>
      <c r="AG79" s="7"/>
      <c r="AH79" s="7"/>
      <c r="AI79" s="7"/>
      <c r="AJ79" s="7"/>
      <c r="AK79" s="7"/>
      <c r="AL79" s="7"/>
      <c r="AM79" s="9" t="s">
        <v>9</v>
      </c>
      <c r="AN79" s="9"/>
      <c r="AO79" s="9"/>
      <c r="AP79" s="9"/>
      <c r="AQ79" s="9"/>
      <c r="AR79" s="9"/>
      <c r="AS79" s="9"/>
      <c r="AT79" s="9"/>
      <c r="AU79" s="7" t="s">
        <v>10</v>
      </c>
      <c r="AV79" s="7"/>
      <c r="AW79" s="7"/>
      <c r="AX79" s="7"/>
      <c r="AY79" s="7"/>
      <c r="AZ79" s="7"/>
      <c r="BA79" s="7"/>
      <c r="BB79" s="7"/>
      <c r="BC79" s="7" t="s">
        <v>11</v>
      </c>
      <c r="BD79" s="7"/>
      <c r="BE79" s="7"/>
      <c r="BF79" s="7"/>
      <c r="BG79" s="7"/>
      <c r="BH79" s="7"/>
      <c r="BI79" s="7"/>
      <c r="BJ79" s="7"/>
      <c r="BK79" s="7" t="s">
        <v>12</v>
      </c>
      <c r="BL79" s="7"/>
      <c r="BM79" s="7"/>
      <c r="BN79" s="7"/>
      <c r="BO79" s="7"/>
      <c r="BP79" s="7"/>
      <c r="BQ79" s="7"/>
      <c r="BR79" s="7"/>
      <c r="BS79" s="7" t="s">
        <v>13</v>
      </c>
      <c r="BT79" s="7"/>
      <c r="BU79" s="7"/>
      <c r="BV79" s="7"/>
      <c r="BW79" s="7"/>
      <c r="BX79" s="7"/>
      <c r="BY79" s="7"/>
      <c r="BZ79" s="7"/>
    </row>
    <row r="80" spans="1:78" s="44" customFormat="1" ht="48" customHeight="1" thickBot="1" x14ac:dyDescent="0.3">
      <c r="A80" s="67"/>
      <c r="B80" s="68"/>
      <c r="C80" s="12" t="s">
        <v>14</v>
      </c>
      <c r="D80" s="12" t="s">
        <v>15</v>
      </c>
      <c r="E80" s="13" t="s">
        <v>16</v>
      </c>
      <c r="F80" s="13"/>
      <c r="G80" s="43" t="s">
        <v>17</v>
      </c>
      <c r="H80" s="43"/>
      <c r="I80" s="43"/>
      <c r="J80" s="43"/>
      <c r="K80" s="43" t="s">
        <v>18</v>
      </c>
      <c r="L80" s="43"/>
      <c r="M80" s="43"/>
      <c r="N80" s="43"/>
      <c r="O80" s="43" t="s">
        <v>19</v>
      </c>
      <c r="P80" s="43"/>
      <c r="Q80" s="43"/>
      <c r="R80" s="43"/>
      <c r="S80" s="43" t="s">
        <v>20</v>
      </c>
      <c r="T80" s="43"/>
      <c r="U80" s="43"/>
      <c r="V80" s="43"/>
      <c r="W80" s="43" t="s">
        <v>21</v>
      </c>
      <c r="X80" s="43"/>
      <c r="Y80" s="43"/>
      <c r="Z80" s="43"/>
      <c r="AA80" s="43" t="s">
        <v>22</v>
      </c>
      <c r="AB80" s="43"/>
      <c r="AC80" s="43"/>
      <c r="AD80" s="43"/>
      <c r="AE80" s="43" t="s">
        <v>23</v>
      </c>
      <c r="AF80" s="43"/>
      <c r="AG80" s="43"/>
      <c r="AH80" s="43"/>
      <c r="AI80" s="43" t="s">
        <v>22</v>
      </c>
      <c r="AJ80" s="43"/>
      <c r="AK80" s="43"/>
      <c r="AL80" s="43"/>
      <c r="AM80" s="43" t="s">
        <v>24</v>
      </c>
      <c r="AN80" s="43"/>
      <c r="AO80" s="43"/>
      <c r="AP80" s="43"/>
      <c r="AQ80" s="43" t="s">
        <v>22</v>
      </c>
      <c r="AR80" s="43"/>
      <c r="AS80" s="43"/>
      <c r="AT80" s="43"/>
      <c r="AU80" s="43" t="s">
        <v>25</v>
      </c>
      <c r="AV80" s="43"/>
      <c r="AW80" s="43"/>
      <c r="AX80" s="43"/>
      <c r="AY80" s="43" t="s">
        <v>22</v>
      </c>
      <c r="AZ80" s="43"/>
      <c r="BA80" s="43"/>
      <c r="BB80" s="43"/>
      <c r="BC80" s="43" t="s">
        <v>26</v>
      </c>
      <c r="BD80" s="43"/>
      <c r="BE80" s="43"/>
      <c r="BF80" s="43"/>
      <c r="BG80" s="43" t="s">
        <v>22</v>
      </c>
      <c r="BH80" s="43"/>
      <c r="BI80" s="43"/>
      <c r="BJ80" s="43"/>
      <c r="BK80" s="43" t="s">
        <v>27</v>
      </c>
      <c r="BL80" s="43"/>
      <c r="BM80" s="43"/>
      <c r="BN80" s="43"/>
      <c r="BO80" s="43" t="s">
        <v>22</v>
      </c>
      <c r="BP80" s="43"/>
      <c r="BQ80" s="43"/>
      <c r="BR80" s="43"/>
      <c r="BS80" s="43" t="s">
        <v>28</v>
      </c>
      <c r="BT80" s="43"/>
      <c r="BU80" s="43"/>
      <c r="BV80" s="43"/>
      <c r="BW80" s="43" t="s">
        <v>22</v>
      </c>
      <c r="BX80" s="43"/>
      <c r="BY80" s="43"/>
      <c r="BZ80" s="43"/>
    </row>
    <row r="81" spans="1:78" ht="75.75" customHeight="1" thickBot="1" x14ac:dyDescent="0.3">
      <c r="A81" s="67"/>
      <c r="B81" s="68"/>
      <c r="C81" s="12"/>
      <c r="D81" s="12"/>
      <c r="E81" s="12" t="s">
        <v>29</v>
      </c>
      <c r="F81" s="15" t="s">
        <v>30</v>
      </c>
      <c r="G81" s="12" t="s">
        <v>31</v>
      </c>
      <c r="H81" s="12" t="s">
        <v>32</v>
      </c>
      <c r="I81" s="16" t="s">
        <v>16</v>
      </c>
      <c r="J81" s="16"/>
      <c r="K81" s="12" t="s">
        <v>31</v>
      </c>
      <c r="L81" s="12" t="s">
        <v>32</v>
      </c>
      <c r="M81" s="16" t="s">
        <v>16</v>
      </c>
      <c r="N81" s="16"/>
      <c r="O81" s="12" t="s">
        <v>31</v>
      </c>
      <c r="P81" s="12" t="s">
        <v>32</v>
      </c>
      <c r="Q81" s="16" t="s">
        <v>16</v>
      </c>
      <c r="R81" s="16"/>
      <c r="S81" s="12" t="s">
        <v>31</v>
      </c>
      <c r="T81" s="12" t="s">
        <v>32</v>
      </c>
      <c r="U81" s="16" t="s">
        <v>16</v>
      </c>
      <c r="V81" s="16"/>
      <c r="W81" s="12" t="s">
        <v>31</v>
      </c>
      <c r="X81" s="12" t="s">
        <v>32</v>
      </c>
      <c r="Y81" s="16" t="s">
        <v>16</v>
      </c>
      <c r="Z81" s="16"/>
      <c r="AA81" s="12" t="s">
        <v>31</v>
      </c>
      <c r="AB81" s="12" t="s">
        <v>32</v>
      </c>
      <c r="AC81" s="16" t="s">
        <v>16</v>
      </c>
      <c r="AD81" s="16"/>
      <c r="AE81" s="12" t="s">
        <v>31</v>
      </c>
      <c r="AF81" s="12" t="s">
        <v>32</v>
      </c>
      <c r="AG81" s="16" t="s">
        <v>16</v>
      </c>
      <c r="AH81" s="16"/>
      <c r="AI81" s="12" t="s">
        <v>31</v>
      </c>
      <c r="AJ81" s="12" t="s">
        <v>32</v>
      </c>
      <c r="AK81" s="16" t="s">
        <v>16</v>
      </c>
      <c r="AL81" s="16"/>
      <c r="AM81" s="12" t="s">
        <v>31</v>
      </c>
      <c r="AN81" s="12" t="s">
        <v>32</v>
      </c>
      <c r="AO81" s="16" t="s">
        <v>16</v>
      </c>
      <c r="AP81" s="16"/>
      <c r="AQ81" s="12" t="s">
        <v>31</v>
      </c>
      <c r="AR81" s="12" t="s">
        <v>32</v>
      </c>
      <c r="AS81" s="16" t="s">
        <v>16</v>
      </c>
      <c r="AT81" s="16"/>
      <c r="AU81" s="12" t="s">
        <v>31</v>
      </c>
      <c r="AV81" s="12" t="s">
        <v>32</v>
      </c>
      <c r="AW81" s="16" t="s">
        <v>16</v>
      </c>
      <c r="AX81" s="16"/>
      <c r="AY81" s="12" t="s">
        <v>31</v>
      </c>
      <c r="AZ81" s="12" t="s">
        <v>32</v>
      </c>
      <c r="BA81" s="16" t="s">
        <v>16</v>
      </c>
      <c r="BB81" s="16"/>
      <c r="BC81" s="12" t="s">
        <v>31</v>
      </c>
      <c r="BD81" s="12" t="s">
        <v>32</v>
      </c>
      <c r="BE81" s="16" t="s">
        <v>16</v>
      </c>
      <c r="BF81" s="16"/>
      <c r="BG81" s="12" t="s">
        <v>31</v>
      </c>
      <c r="BH81" s="12" t="s">
        <v>32</v>
      </c>
      <c r="BI81" s="16" t="s">
        <v>16</v>
      </c>
      <c r="BJ81" s="16"/>
      <c r="BK81" s="12" t="s">
        <v>31</v>
      </c>
      <c r="BL81" s="12" t="s">
        <v>32</v>
      </c>
      <c r="BM81" s="16" t="s">
        <v>16</v>
      </c>
      <c r="BN81" s="16"/>
      <c r="BO81" s="12" t="s">
        <v>31</v>
      </c>
      <c r="BP81" s="12" t="s">
        <v>32</v>
      </c>
      <c r="BQ81" s="16" t="s">
        <v>16</v>
      </c>
      <c r="BR81" s="16"/>
      <c r="BS81" s="12" t="s">
        <v>31</v>
      </c>
      <c r="BT81" s="12" t="s">
        <v>32</v>
      </c>
      <c r="BU81" s="16" t="s">
        <v>16</v>
      </c>
      <c r="BV81" s="16"/>
      <c r="BW81" s="12" t="s">
        <v>31</v>
      </c>
      <c r="BX81" s="17" t="s">
        <v>32</v>
      </c>
      <c r="BY81" s="16" t="s">
        <v>16</v>
      </c>
      <c r="BZ81" s="16"/>
    </row>
    <row r="82" spans="1:78" ht="35.25" customHeight="1" thickBot="1" x14ac:dyDescent="0.3">
      <c r="A82" s="69"/>
      <c r="B82" s="70"/>
      <c r="C82" s="12"/>
      <c r="D82" s="12"/>
      <c r="E82" s="12"/>
      <c r="F82" s="15"/>
      <c r="G82" s="12"/>
      <c r="H82" s="12"/>
      <c r="I82" s="20" t="s">
        <v>29</v>
      </c>
      <c r="J82" s="20" t="s">
        <v>30</v>
      </c>
      <c r="K82" s="12"/>
      <c r="L82" s="12"/>
      <c r="M82" s="20" t="s">
        <v>29</v>
      </c>
      <c r="N82" s="20" t="s">
        <v>30</v>
      </c>
      <c r="O82" s="12"/>
      <c r="P82" s="12"/>
      <c r="Q82" s="20" t="s">
        <v>29</v>
      </c>
      <c r="R82" s="20" t="s">
        <v>30</v>
      </c>
      <c r="S82" s="12"/>
      <c r="T82" s="12"/>
      <c r="U82" s="20" t="s">
        <v>29</v>
      </c>
      <c r="V82" s="20" t="s">
        <v>30</v>
      </c>
      <c r="W82" s="12"/>
      <c r="X82" s="12"/>
      <c r="Y82" s="20" t="s">
        <v>29</v>
      </c>
      <c r="Z82" s="20" t="s">
        <v>30</v>
      </c>
      <c r="AA82" s="12"/>
      <c r="AB82" s="12"/>
      <c r="AC82" s="20" t="s">
        <v>29</v>
      </c>
      <c r="AD82" s="20" t="s">
        <v>30</v>
      </c>
      <c r="AE82" s="12"/>
      <c r="AF82" s="12"/>
      <c r="AG82" s="20" t="s">
        <v>29</v>
      </c>
      <c r="AH82" s="20" t="s">
        <v>30</v>
      </c>
      <c r="AI82" s="12"/>
      <c r="AJ82" s="12"/>
      <c r="AK82" s="20" t="s">
        <v>29</v>
      </c>
      <c r="AL82" s="20" t="s">
        <v>30</v>
      </c>
      <c r="AM82" s="12"/>
      <c r="AN82" s="12"/>
      <c r="AO82" s="20" t="s">
        <v>29</v>
      </c>
      <c r="AP82" s="20" t="s">
        <v>30</v>
      </c>
      <c r="AQ82" s="12"/>
      <c r="AR82" s="12"/>
      <c r="AS82" s="20" t="s">
        <v>29</v>
      </c>
      <c r="AT82" s="20" t="s">
        <v>30</v>
      </c>
      <c r="AU82" s="12"/>
      <c r="AV82" s="12"/>
      <c r="AW82" s="20" t="s">
        <v>29</v>
      </c>
      <c r="AX82" s="20" t="s">
        <v>30</v>
      </c>
      <c r="AY82" s="12"/>
      <c r="AZ82" s="12"/>
      <c r="BA82" s="20" t="s">
        <v>29</v>
      </c>
      <c r="BB82" s="20" t="s">
        <v>30</v>
      </c>
      <c r="BC82" s="12"/>
      <c r="BD82" s="12"/>
      <c r="BE82" s="20" t="s">
        <v>29</v>
      </c>
      <c r="BF82" s="20" t="s">
        <v>30</v>
      </c>
      <c r="BG82" s="12"/>
      <c r="BH82" s="12"/>
      <c r="BI82" s="20" t="s">
        <v>29</v>
      </c>
      <c r="BJ82" s="20" t="s">
        <v>30</v>
      </c>
      <c r="BK82" s="12"/>
      <c r="BL82" s="12"/>
      <c r="BM82" s="20" t="s">
        <v>29</v>
      </c>
      <c r="BN82" s="20" t="s">
        <v>30</v>
      </c>
      <c r="BO82" s="12"/>
      <c r="BP82" s="12"/>
      <c r="BQ82" s="20" t="s">
        <v>29</v>
      </c>
      <c r="BR82" s="20" t="s">
        <v>30</v>
      </c>
      <c r="BS82" s="12"/>
      <c r="BT82" s="12"/>
      <c r="BU82" s="20" t="s">
        <v>29</v>
      </c>
      <c r="BV82" s="20" t="s">
        <v>30</v>
      </c>
      <c r="BW82" s="12"/>
      <c r="BX82" s="17"/>
      <c r="BY82" s="20" t="s">
        <v>29</v>
      </c>
      <c r="BZ82" s="20" t="s">
        <v>30</v>
      </c>
    </row>
    <row r="83" spans="1:78" ht="15.75" customHeight="1" thickBot="1" x14ac:dyDescent="0.3">
      <c r="A83" s="60">
        <v>1</v>
      </c>
      <c r="B83" s="60">
        <v>2</v>
      </c>
      <c r="C83" s="60">
        <v>3</v>
      </c>
      <c r="D83" s="60">
        <v>4</v>
      </c>
      <c r="E83" s="60">
        <v>5</v>
      </c>
      <c r="F83" s="60">
        <v>6</v>
      </c>
      <c r="G83" s="60">
        <v>7</v>
      </c>
      <c r="H83" s="60">
        <v>8</v>
      </c>
      <c r="I83" s="60">
        <v>9</v>
      </c>
      <c r="J83" s="60">
        <v>10</v>
      </c>
      <c r="K83" s="60">
        <v>11</v>
      </c>
      <c r="L83" s="60">
        <v>12</v>
      </c>
      <c r="M83" s="60">
        <v>13</v>
      </c>
      <c r="N83" s="60">
        <v>14</v>
      </c>
      <c r="O83" s="60">
        <v>15</v>
      </c>
      <c r="P83" s="60">
        <v>16</v>
      </c>
      <c r="Q83" s="60">
        <v>17</v>
      </c>
      <c r="R83" s="60">
        <v>18</v>
      </c>
      <c r="S83" s="60">
        <v>19</v>
      </c>
      <c r="T83" s="60">
        <v>20</v>
      </c>
      <c r="U83" s="60">
        <v>21</v>
      </c>
      <c r="V83" s="60">
        <v>22</v>
      </c>
      <c r="W83" s="60">
        <v>23</v>
      </c>
      <c r="X83" s="60">
        <v>24</v>
      </c>
      <c r="Y83" s="60">
        <v>25</v>
      </c>
      <c r="Z83" s="60">
        <v>26</v>
      </c>
      <c r="AA83" s="60">
        <v>27</v>
      </c>
      <c r="AB83" s="60">
        <v>28</v>
      </c>
      <c r="AC83" s="60">
        <v>29</v>
      </c>
      <c r="AD83" s="60">
        <v>30</v>
      </c>
      <c r="AE83" s="60">
        <v>31</v>
      </c>
      <c r="AF83" s="60">
        <v>32</v>
      </c>
      <c r="AG83" s="60">
        <v>33</v>
      </c>
      <c r="AH83" s="60">
        <v>34</v>
      </c>
      <c r="AI83" s="60">
        <v>35</v>
      </c>
      <c r="AJ83" s="60">
        <v>36</v>
      </c>
      <c r="AK83" s="60">
        <v>37</v>
      </c>
      <c r="AL83" s="60">
        <v>38</v>
      </c>
      <c r="AM83" s="60">
        <v>39</v>
      </c>
      <c r="AN83" s="60">
        <v>40</v>
      </c>
      <c r="AO83" s="60">
        <v>41</v>
      </c>
      <c r="AP83" s="60">
        <v>42</v>
      </c>
      <c r="AQ83" s="60">
        <v>43</v>
      </c>
      <c r="AR83" s="60">
        <v>44</v>
      </c>
      <c r="AS83" s="60">
        <v>45</v>
      </c>
      <c r="AT83" s="60">
        <v>46</v>
      </c>
      <c r="AU83" s="60">
        <v>47</v>
      </c>
      <c r="AV83" s="60">
        <v>48</v>
      </c>
      <c r="AW83" s="60">
        <v>49</v>
      </c>
      <c r="AX83" s="60">
        <v>50</v>
      </c>
      <c r="AY83" s="60">
        <v>51</v>
      </c>
      <c r="AZ83" s="60">
        <v>52</v>
      </c>
      <c r="BA83" s="60">
        <v>53</v>
      </c>
      <c r="BB83" s="60">
        <v>54</v>
      </c>
      <c r="BC83" s="60">
        <v>55</v>
      </c>
      <c r="BD83" s="60">
        <v>56</v>
      </c>
      <c r="BE83" s="60">
        <v>57</v>
      </c>
      <c r="BF83" s="60">
        <v>58</v>
      </c>
      <c r="BG83" s="60">
        <v>59</v>
      </c>
      <c r="BH83" s="60">
        <v>60</v>
      </c>
      <c r="BI83" s="60">
        <v>61</v>
      </c>
      <c r="BJ83" s="60">
        <v>62</v>
      </c>
      <c r="BK83" s="60">
        <v>63</v>
      </c>
      <c r="BL83" s="60">
        <v>64</v>
      </c>
      <c r="BM83" s="60">
        <v>65</v>
      </c>
      <c r="BN83" s="60">
        <v>66</v>
      </c>
      <c r="BO83" s="60">
        <v>67</v>
      </c>
      <c r="BP83" s="60">
        <v>68</v>
      </c>
      <c r="BQ83" s="60">
        <v>69</v>
      </c>
      <c r="BR83" s="60">
        <v>70</v>
      </c>
      <c r="BS83" s="60">
        <v>71</v>
      </c>
      <c r="BT83" s="60">
        <v>72</v>
      </c>
      <c r="BU83" s="60">
        <v>73</v>
      </c>
      <c r="BV83" s="60">
        <v>74</v>
      </c>
      <c r="BW83" s="60">
        <v>75</v>
      </c>
      <c r="BX83" s="60">
        <v>76</v>
      </c>
      <c r="BY83" s="60">
        <v>77</v>
      </c>
      <c r="BZ83" s="60">
        <v>78</v>
      </c>
    </row>
    <row r="84" spans="1:78" ht="18" x14ac:dyDescent="0.25">
      <c r="A84" s="71">
        <v>2</v>
      </c>
      <c r="B84" s="72" t="s">
        <v>96</v>
      </c>
      <c r="C84" s="51">
        <f t="shared" ref="C84:F88" si="10">G84+K84+O84+S84+W84+AA84+AE84+AI84+AM84+AQ84+AU84+AY84+BC84+BG84+BK84+BO84+BS84+BW84</f>
        <v>68</v>
      </c>
      <c r="D84" s="51">
        <f t="shared" si="10"/>
        <v>100923.07</v>
      </c>
      <c r="E84" s="51">
        <f t="shared" si="10"/>
        <v>30</v>
      </c>
      <c r="F84" s="51">
        <f t="shared" si="10"/>
        <v>54012</v>
      </c>
      <c r="G84" s="73">
        <v>47</v>
      </c>
      <c r="H84" s="74">
        <v>70914.070000000007</v>
      </c>
      <c r="I84" s="74">
        <v>15</v>
      </c>
      <c r="J84" s="74">
        <v>29794</v>
      </c>
      <c r="K84" s="75">
        <v>15</v>
      </c>
      <c r="L84" s="75">
        <v>22359</v>
      </c>
      <c r="M84" s="75">
        <v>10</v>
      </c>
      <c r="N84" s="75">
        <v>17268</v>
      </c>
      <c r="O84" s="75">
        <v>3</v>
      </c>
      <c r="P84" s="75">
        <v>4650</v>
      </c>
      <c r="Q84" s="75">
        <v>3</v>
      </c>
      <c r="R84" s="75">
        <v>4650</v>
      </c>
      <c r="S84" s="75">
        <v>0</v>
      </c>
      <c r="T84" s="75">
        <v>0</v>
      </c>
      <c r="U84" s="75">
        <v>0</v>
      </c>
      <c r="V84" s="75">
        <v>0</v>
      </c>
      <c r="W84" s="75">
        <v>0</v>
      </c>
      <c r="X84" s="75">
        <v>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0</v>
      </c>
      <c r="AE84" s="75">
        <v>0</v>
      </c>
      <c r="AF84" s="75">
        <v>0</v>
      </c>
      <c r="AG84" s="75">
        <v>0</v>
      </c>
      <c r="AH84" s="75">
        <v>0</v>
      </c>
      <c r="AI84" s="75">
        <v>0</v>
      </c>
      <c r="AJ84" s="75">
        <v>0</v>
      </c>
      <c r="AK84" s="75">
        <v>0</v>
      </c>
      <c r="AL84" s="75">
        <v>0</v>
      </c>
      <c r="AM84" s="75">
        <v>0</v>
      </c>
      <c r="AN84" s="75">
        <v>0</v>
      </c>
      <c r="AO84" s="75">
        <v>0</v>
      </c>
      <c r="AP84" s="75">
        <v>0</v>
      </c>
      <c r="AQ84" s="75">
        <v>0</v>
      </c>
      <c r="AR84" s="75">
        <v>0</v>
      </c>
      <c r="AS84" s="75">
        <v>0</v>
      </c>
      <c r="AT84" s="75">
        <v>0</v>
      </c>
      <c r="AU84" s="75">
        <v>0</v>
      </c>
      <c r="AV84" s="75">
        <v>0</v>
      </c>
      <c r="AW84" s="75">
        <v>0</v>
      </c>
      <c r="AX84" s="75">
        <v>0</v>
      </c>
      <c r="AY84" s="75">
        <v>0</v>
      </c>
      <c r="AZ84" s="75">
        <v>0</v>
      </c>
      <c r="BA84" s="75">
        <v>0</v>
      </c>
      <c r="BB84" s="75">
        <v>0</v>
      </c>
      <c r="BC84" s="75">
        <v>0</v>
      </c>
      <c r="BD84" s="75">
        <v>0</v>
      </c>
      <c r="BE84" s="75">
        <v>0</v>
      </c>
      <c r="BF84" s="75">
        <v>0</v>
      </c>
      <c r="BG84" s="75">
        <v>0</v>
      </c>
      <c r="BH84" s="75">
        <v>0</v>
      </c>
      <c r="BI84" s="75">
        <v>0</v>
      </c>
      <c r="BJ84" s="75">
        <v>0</v>
      </c>
      <c r="BK84" s="75">
        <v>3</v>
      </c>
      <c r="BL84" s="75">
        <v>3000</v>
      </c>
      <c r="BM84" s="75">
        <v>2</v>
      </c>
      <c r="BN84" s="75">
        <v>2300</v>
      </c>
      <c r="BO84" s="75">
        <v>0</v>
      </c>
      <c r="BP84" s="76">
        <v>0</v>
      </c>
      <c r="BQ84" s="76">
        <v>0</v>
      </c>
      <c r="BR84" s="76">
        <v>0</v>
      </c>
      <c r="BS84" s="75">
        <v>0</v>
      </c>
      <c r="BT84" s="75">
        <v>0</v>
      </c>
      <c r="BU84" s="75">
        <v>0</v>
      </c>
      <c r="BV84" s="75">
        <v>0</v>
      </c>
      <c r="BW84" s="75">
        <v>0</v>
      </c>
      <c r="BX84" s="75">
        <v>0</v>
      </c>
      <c r="BY84" s="77">
        <v>0</v>
      </c>
      <c r="BZ84" s="77">
        <v>0</v>
      </c>
    </row>
    <row r="85" spans="1:78" ht="18" x14ac:dyDescent="0.25">
      <c r="A85" s="26">
        <v>3</v>
      </c>
      <c r="B85" s="49" t="s">
        <v>97</v>
      </c>
      <c r="C85" s="28">
        <f t="shared" si="10"/>
        <v>56</v>
      </c>
      <c r="D85" s="28">
        <f t="shared" si="10"/>
        <v>69891.41</v>
      </c>
      <c r="E85" s="28">
        <f t="shared" si="10"/>
        <v>45</v>
      </c>
      <c r="F85" s="28">
        <f t="shared" si="10"/>
        <v>164801</v>
      </c>
      <c r="G85" s="29">
        <v>49</v>
      </c>
      <c r="H85" s="30">
        <v>50590.41</v>
      </c>
      <c r="I85" s="30">
        <v>39</v>
      </c>
      <c r="J85" s="30">
        <v>144300</v>
      </c>
      <c r="K85" s="30">
        <v>0</v>
      </c>
      <c r="L85" s="30">
        <v>0</v>
      </c>
      <c r="M85" s="30">
        <v>0</v>
      </c>
      <c r="N85" s="30">
        <v>0</v>
      </c>
      <c r="O85" s="30">
        <v>2</v>
      </c>
      <c r="P85" s="30">
        <v>2500</v>
      </c>
      <c r="Q85" s="30">
        <v>1</v>
      </c>
      <c r="R85" s="30">
        <v>3700</v>
      </c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>
        <v>1</v>
      </c>
      <c r="AF85" s="30">
        <v>2001</v>
      </c>
      <c r="AG85" s="30">
        <v>1</v>
      </c>
      <c r="AH85" s="30">
        <v>2001</v>
      </c>
      <c r="AI85" s="30"/>
      <c r="AJ85" s="30"/>
      <c r="AK85" s="30"/>
      <c r="AL85" s="30"/>
      <c r="AM85" s="30">
        <v>0</v>
      </c>
      <c r="AN85" s="30">
        <v>0</v>
      </c>
      <c r="AO85" s="30"/>
      <c r="AP85" s="30"/>
      <c r="AQ85" s="30">
        <v>0</v>
      </c>
      <c r="AR85" s="30">
        <v>0</v>
      </c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>
        <v>4</v>
      </c>
      <c r="BL85" s="30">
        <v>14800</v>
      </c>
      <c r="BM85" s="30">
        <v>4</v>
      </c>
      <c r="BN85" s="30">
        <v>14800</v>
      </c>
      <c r="BO85" s="35">
        <v>0</v>
      </c>
      <c r="BP85" s="31">
        <v>0</v>
      </c>
      <c r="BQ85" s="31"/>
      <c r="BR85" s="31"/>
      <c r="BS85" s="30"/>
      <c r="BT85" s="30"/>
      <c r="BU85" s="30"/>
      <c r="BV85" s="30"/>
      <c r="BW85" s="30"/>
      <c r="BX85" s="30"/>
      <c r="BY85" s="32"/>
      <c r="BZ85" s="32"/>
    </row>
    <row r="86" spans="1:78" ht="18" x14ac:dyDescent="0.25">
      <c r="A86" s="26">
        <v>4</v>
      </c>
      <c r="B86" s="49" t="s">
        <v>98</v>
      </c>
      <c r="C86" s="28">
        <f t="shared" si="10"/>
        <v>33</v>
      </c>
      <c r="D86" s="28">
        <f t="shared" si="10"/>
        <v>34131</v>
      </c>
      <c r="E86" s="28">
        <f t="shared" si="10"/>
        <v>20</v>
      </c>
      <c r="F86" s="28">
        <f t="shared" si="10"/>
        <v>23841</v>
      </c>
      <c r="G86" s="29">
        <v>27</v>
      </c>
      <c r="H86" s="30">
        <v>27191</v>
      </c>
      <c r="I86" s="30">
        <v>15</v>
      </c>
      <c r="J86" s="30">
        <v>18101</v>
      </c>
      <c r="K86" s="30">
        <v>1</v>
      </c>
      <c r="L86" s="30">
        <v>1100</v>
      </c>
      <c r="M86" s="30">
        <v>1</v>
      </c>
      <c r="N86" s="30">
        <v>1100</v>
      </c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>
        <v>1</v>
      </c>
      <c r="AF86" s="30">
        <v>1500</v>
      </c>
      <c r="AG86" s="30">
        <v>1</v>
      </c>
      <c r="AH86" s="30">
        <v>1500</v>
      </c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>
        <v>4</v>
      </c>
      <c r="BL86" s="30">
        <v>4340</v>
      </c>
      <c r="BM86" s="30">
        <v>3</v>
      </c>
      <c r="BN86" s="30">
        <v>3140</v>
      </c>
      <c r="BO86" s="30"/>
      <c r="BP86" s="31"/>
      <c r="BQ86" s="31"/>
      <c r="BR86" s="31"/>
      <c r="BS86" s="30"/>
      <c r="BT86" s="30"/>
      <c r="BU86" s="30"/>
      <c r="BV86" s="30"/>
      <c r="BW86" s="30"/>
      <c r="BX86" s="30"/>
      <c r="BY86" s="32"/>
      <c r="BZ86" s="32"/>
    </row>
    <row r="87" spans="1:78" ht="18" x14ac:dyDescent="0.25">
      <c r="A87" s="26">
        <v>5</v>
      </c>
      <c r="B87" s="49" t="s">
        <v>99</v>
      </c>
      <c r="C87" s="28">
        <f t="shared" si="10"/>
        <v>29</v>
      </c>
      <c r="D87" s="28">
        <f t="shared" si="10"/>
        <v>26546</v>
      </c>
      <c r="E87" s="28">
        <f t="shared" si="10"/>
        <v>0</v>
      </c>
      <c r="F87" s="28">
        <f t="shared" si="10"/>
        <v>0</v>
      </c>
      <c r="G87" s="37">
        <v>23</v>
      </c>
      <c r="H87" s="37">
        <v>14545</v>
      </c>
      <c r="I87" s="37">
        <v>0</v>
      </c>
      <c r="J87" s="37">
        <v>0</v>
      </c>
      <c r="K87" s="37">
        <v>0</v>
      </c>
      <c r="L87" s="38">
        <v>0</v>
      </c>
      <c r="M87" s="38">
        <v>0</v>
      </c>
      <c r="N87" s="38">
        <v>0</v>
      </c>
      <c r="O87" s="39">
        <v>1</v>
      </c>
      <c r="P87" s="38">
        <v>300</v>
      </c>
      <c r="Q87" s="38">
        <v>0</v>
      </c>
      <c r="R87" s="38">
        <v>0</v>
      </c>
      <c r="S87" s="39">
        <v>0</v>
      </c>
      <c r="T87" s="37">
        <v>0</v>
      </c>
      <c r="U87" s="37">
        <v>0</v>
      </c>
      <c r="V87" s="37">
        <v>0</v>
      </c>
      <c r="W87" s="39">
        <v>1</v>
      </c>
      <c r="X87" s="38">
        <v>700</v>
      </c>
      <c r="Y87" s="38">
        <v>0</v>
      </c>
      <c r="Z87" s="38">
        <v>0</v>
      </c>
      <c r="AA87" s="39">
        <v>1</v>
      </c>
      <c r="AB87" s="38">
        <v>400</v>
      </c>
      <c r="AC87" s="38">
        <v>0</v>
      </c>
      <c r="AD87" s="38">
        <v>0</v>
      </c>
      <c r="AE87" s="35">
        <v>1</v>
      </c>
      <c r="AF87" s="35">
        <v>9000</v>
      </c>
      <c r="AG87" s="35">
        <v>0</v>
      </c>
      <c r="AH87" s="35">
        <v>0</v>
      </c>
      <c r="AI87" s="30"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  <c r="BJ87" s="30">
        <v>0</v>
      </c>
      <c r="BK87" s="30">
        <v>1</v>
      </c>
      <c r="BL87" s="30">
        <v>701</v>
      </c>
      <c r="BM87" s="30">
        <v>0</v>
      </c>
      <c r="BN87" s="30">
        <v>0</v>
      </c>
      <c r="BO87" s="30">
        <v>1</v>
      </c>
      <c r="BP87" s="31">
        <v>900</v>
      </c>
      <c r="BQ87" s="31">
        <v>0</v>
      </c>
      <c r="BR87" s="31">
        <v>0</v>
      </c>
      <c r="BS87" s="30">
        <v>0</v>
      </c>
      <c r="BT87" s="30">
        <v>0</v>
      </c>
      <c r="BU87" s="30">
        <v>0</v>
      </c>
      <c r="BV87" s="30">
        <v>0</v>
      </c>
      <c r="BW87" s="39">
        <v>0</v>
      </c>
      <c r="BX87" s="37">
        <v>0</v>
      </c>
      <c r="BY87" s="32">
        <v>0</v>
      </c>
      <c r="BZ87" s="32">
        <v>0</v>
      </c>
    </row>
    <row r="88" spans="1:78" ht="18" x14ac:dyDescent="0.25">
      <c r="A88" s="26">
        <v>6</v>
      </c>
      <c r="B88" s="49" t="s">
        <v>100</v>
      </c>
      <c r="C88" s="28">
        <f t="shared" si="10"/>
        <v>7</v>
      </c>
      <c r="D88" s="28">
        <f t="shared" si="10"/>
        <v>8734</v>
      </c>
      <c r="E88" s="28">
        <f t="shared" si="10"/>
        <v>0</v>
      </c>
      <c r="F88" s="28">
        <f t="shared" si="10"/>
        <v>0</v>
      </c>
      <c r="G88" s="37">
        <v>6</v>
      </c>
      <c r="H88" s="37">
        <v>7234</v>
      </c>
      <c r="I88" s="37"/>
      <c r="J88" s="37"/>
      <c r="K88" s="37"/>
      <c r="L88" s="37"/>
      <c r="M88" s="37"/>
      <c r="N88" s="37"/>
      <c r="O88" s="37">
        <v>0</v>
      </c>
      <c r="P88" s="37">
        <v>0</v>
      </c>
      <c r="Q88" s="37"/>
      <c r="R88" s="37"/>
      <c r="S88" s="78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0">
        <v>0</v>
      </c>
      <c r="AF88" s="30">
        <v>0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>
        <v>1</v>
      </c>
      <c r="BL88" s="30">
        <v>1500</v>
      </c>
      <c r="BM88" s="30"/>
      <c r="BN88" s="30"/>
      <c r="BO88" s="30"/>
      <c r="BP88" s="31"/>
      <c r="BQ88" s="31"/>
      <c r="BR88" s="31"/>
      <c r="BS88" s="30"/>
      <c r="BT88" s="30"/>
      <c r="BU88" s="30"/>
      <c r="BV88" s="30"/>
      <c r="BW88" s="30"/>
      <c r="BX88" s="30"/>
      <c r="BY88" s="32"/>
      <c r="BZ88" s="32"/>
    </row>
    <row r="89" spans="1:78" ht="18" x14ac:dyDescent="0.25">
      <c r="A89" s="40"/>
      <c r="B89" s="41" t="s">
        <v>60</v>
      </c>
      <c r="C89" s="42">
        <f>C84+C85+C86+C87+C88</f>
        <v>193</v>
      </c>
      <c r="D89" s="42">
        <f t="shared" ref="D89:BX89" si="11">D84+D85+D86+D87+D88</f>
        <v>240225.48</v>
      </c>
      <c r="E89" s="42">
        <f t="shared" si="11"/>
        <v>95</v>
      </c>
      <c r="F89" s="42">
        <f t="shared" si="11"/>
        <v>242654</v>
      </c>
      <c r="G89" s="42">
        <f t="shared" si="11"/>
        <v>152</v>
      </c>
      <c r="H89" s="42">
        <f t="shared" si="11"/>
        <v>170474.48</v>
      </c>
      <c r="I89" s="42">
        <f t="shared" si="11"/>
        <v>69</v>
      </c>
      <c r="J89" s="42">
        <f t="shared" si="11"/>
        <v>192195</v>
      </c>
      <c r="K89" s="42">
        <f t="shared" si="11"/>
        <v>16</v>
      </c>
      <c r="L89" s="42">
        <f t="shared" si="11"/>
        <v>23459</v>
      </c>
      <c r="M89" s="42">
        <f t="shared" si="11"/>
        <v>11</v>
      </c>
      <c r="N89" s="42">
        <f t="shared" si="11"/>
        <v>18368</v>
      </c>
      <c r="O89" s="42">
        <f t="shared" si="11"/>
        <v>6</v>
      </c>
      <c r="P89" s="42">
        <f t="shared" si="11"/>
        <v>7450</v>
      </c>
      <c r="Q89" s="42">
        <f t="shared" si="11"/>
        <v>4</v>
      </c>
      <c r="R89" s="42">
        <f t="shared" si="11"/>
        <v>8350</v>
      </c>
      <c r="S89" s="42">
        <f t="shared" si="11"/>
        <v>0</v>
      </c>
      <c r="T89" s="42">
        <f t="shared" si="11"/>
        <v>0</v>
      </c>
      <c r="U89" s="42">
        <f t="shared" si="11"/>
        <v>0</v>
      </c>
      <c r="V89" s="42">
        <f t="shared" si="11"/>
        <v>0</v>
      </c>
      <c r="W89" s="42">
        <f t="shared" si="11"/>
        <v>1</v>
      </c>
      <c r="X89" s="42">
        <f t="shared" si="11"/>
        <v>700</v>
      </c>
      <c r="Y89" s="42">
        <f t="shared" si="11"/>
        <v>0</v>
      </c>
      <c r="Z89" s="42">
        <f t="shared" si="11"/>
        <v>0</v>
      </c>
      <c r="AA89" s="42">
        <f t="shared" si="11"/>
        <v>1</v>
      </c>
      <c r="AB89" s="42">
        <f t="shared" si="11"/>
        <v>400</v>
      </c>
      <c r="AC89" s="42">
        <f t="shared" si="11"/>
        <v>0</v>
      </c>
      <c r="AD89" s="42">
        <f t="shared" si="11"/>
        <v>0</v>
      </c>
      <c r="AE89" s="42">
        <f t="shared" si="11"/>
        <v>3</v>
      </c>
      <c r="AF89" s="42">
        <f t="shared" si="11"/>
        <v>12501</v>
      </c>
      <c r="AG89" s="42">
        <f t="shared" si="11"/>
        <v>2</v>
      </c>
      <c r="AH89" s="42">
        <f t="shared" si="11"/>
        <v>3501</v>
      </c>
      <c r="AI89" s="42">
        <f t="shared" si="11"/>
        <v>0</v>
      </c>
      <c r="AJ89" s="42">
        <f t="shared" si="11"/>
        <v>0</v>
      </c>
      <c r="AK89" s="42">
        <f t="shared" si="11"/>
        <v>0</v>
      </c>
      <c r="AL89" s="42">
        <f t="shared" si="11"/>
        <v>0</v>
      </c>
      <c r="AM89" s="42">
        <f t="shared" si="11"/>
        <v>0</v>
      </c>
      <c r="AN89" s="42">
        <f t="shared" si="11"/>
        <v>0</v>
      </c>
      <c r="AO89" s="42">
        <f t="shared" si="11"/>
        <v>0</v>
      </c>
      <c r="AP89" s="42">
        <f t="shared" si="11"/>
        <v>0</v>
      </c>
      <c r="AQ89" s="42">
        <f t="shared" si="11"/>
        <v>0</v>
      </c>
      <c r="AR89" s="42">
        <f t="shared" si="11"/>
        <v>0</v>
      </c>
      <c r="AS89" s="42">
        <f t="shared" si="11"/>
        <v>0</v>
      </c>
      <c r="AT89" s="42">
        <f t="shared" si="11"/>
        <v>0</v>
      </c>
      <c r="AU89" s="42">
        <f t="shared" si="11"/>
        <v>0</v>
      </c>
      <c r="AV89" s="42">
        <f t="shared" si="11"/>
        <v>0</v>
      </c>
      <c r="AW89" s="42">
        <f t="shared" si="11"/>
        <v>0</v>
      </c>
      <c r="AX89" s="42">
        <f t="shared" si="11"/>
        <v>0</v>
      </c>
      <c r="AY89" s="42">
        <f t="shared" si="11"/>
        <v>0</v>
      </c>
      <c r="AZ89" s="42">
        <f t="shared" si="11"/>
        <v>0</v>
      </c>
      <c r="BA89" s="42">
        <f t="shared" si="11"/>
        <v>0</v>
      </c>
      <c r="BB89" s="42">
        <f t="shared" si="11"/>
        <v>0</v>
      </c>
      <c r="BC89" s="42">
        <f t="shared" si="11"/>
        <v>0</v>
      </c>
      <c r="BD89" s="42">
        <f t="shared" si="11"/>
        <v>0</v>
      </c>
      <c r="BE89" s="42">
        <f t="shared" si="11"/>
        <v>0</v>
      </c>
      <c r="BF89" s="42">
        <f t="shared" si="11"/>
        <v>0</v>
      </c>
      <c r="BG89" s="42">
        <f t="shared" si="11"/>
        <v>0</v>
      </c>
      <c r="BH89" s="42">
        <f t="shared" si="11"/>
        <v>0</v>
      </c>
      <c r="BI89" s="42">
        <f t="shared" si="11"/>
        <v>0</v>
      </c>
      <c r="BJ89" s="42">
        <f t="shared" si="11"/>
        <v>0</v>
      </c>
      <c r="BK89" s="42">
        <f t="shared" si="11"/>
        <v>13</v>
      </c>
      <c r="BL89" s="42">
        <f t="shared" si="11"/>
        <v>24341</v>
      </c>
      <c r="BM89" s="42">
        <f t="shared" si="11"/>
        <v>9</v>
      </c>
      <c r="BN89" s="42">
        <f t="shared" si="11"/>
        <v>20240</v>
      </c>
      <c r="BO89" s="42">
        <f t="shared" si="11"/>
        <v>1</v>
      </c>
      <c r="BP89" s="42">
        <f t="shared" si="11"/>
        <v>900</v>
      </c>
      <c r="BQ89" s="42">
        <f t="shared" si="11"/>
        <v>0</v>
      </c>
      <c r="BR89" s="42">
        <f t="shared" si="11"/>
        <v>0</v>
      </c>
      <c r="BS89" s="42">
        <f t="shared" si="11"/>
        <v>0</v>
      </c>
      <c r="BT89" s="42">
        <f t="shared" si="11"/>
        <v>0</v>
      </c>
      <c r="BU89" s="42">
        <f t="shared" si="11"/>
        <v>0</v>
      </c>
      <c r="BV89" s="42">
        <f t="shared" si="11"/>
        <v>0</v>
      </c>
      <c r="BW89" s="42">
        <f t="shared" si="11"/>
        <v>0</v>
      </c>
      <c r="BX89" s="42">
        <f t="shared" si="11"/>
        <v>0</v>
      </c>
      <c r="BY89" s="42">
        <f>BY84+BY85+BY86+BY87+BY88</f>
        <v>0</v>
      </c>
      <c r="BZ89" s="42">
        <f>BZ84+BZ85+BZ86+BZ87+BZ88</f>
        <v>0</v>
      </c>
    </row>
    <row r="90" spans="1:78" ht="18.75" thickBot="1" x14ac:dyDescent="0.3">
      <c r="C90" s="4" t="s">
        <v>101</v>
      </c>
    </row>
    <row r="91" spans="1:78" ht="25.5" customHeight="1" thickBot="1" x14ac:dyDescent="0.3">
      <c r="A91" s="65" t="s">
        <v>3</v>
      </c>
      <c r="B91" s="66" t="s">
        <v>4</v>
      </c>
      <c r="C91" s="7" t="s">
        <v>5</v>
      </c>
      <c r="D91" s="7"/>
      <c r="E91" s="7"/>
      <c r="F91" s="7"/>
      <c r="G91" s="8" t="s">
        <v>6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7" t="s">
        <v>7</v>
      </c>
      <c r="X91" s="7"/>
      <c r="Y91" s="7"/>
      <c r="Z91" s="7"/>
      <c r="AA91" s="7"/>
      <c r="AB91" s="7"/>
      <c r="AC91" s="7"/>
      <c r="AD91" s="7"/>
      <c r="AE91" s="7" t="s">
        <v>8</v>
      </c>
      <c r="AF91" s="7"/>
      <c r="AG91" s="7"/>
      <c r="AH91" s="7"/>
      <c r="AI91" s="7"/>
      <c r="AJ91" s="7"/>
      <c r="AK91" s="7"/>
      <c r="AL91" s="7"/>
      <c r="AM91" s="9" t="s">
        <v>9</v>
      </c>
      <c r="AN91" s="9"/>
      <c r="AO91" s="9"/>
      <c r="AP91" s="9"/>
      <c r="AQ91" s="9"/>
      <c r="AR91" s="9"/>
      <c r="AS91" s="9"/>
      <c r="AT91" s="9"/>
      <c r="AU91" s="7" t="s">
        <v>10</v>
      </c>
      <c r="AV91" s="7"/>
      <c r="AW91" s="7"/>
      <c r="AX91" s="7"/>
      <c r="AY91" s="7"/>
      <c r="AZ91" s="7"/>
      <c r="BA91" s="7"/>
      <c r="BB91" s="7"/>
      <c r="BC91" s="7" t="s">
        <v>11</v>
      </c>
      <c r="BD91" s="7"/>
      <c r="BE91" s="7"/>
      <c r="BF91" s="7"/>
      <c r="BG91" s="7"/>
      <c r="BH91" s="7"/>
      <c r="BI91" s="7"/>
      <c r="BJ91" s="7"/>
      <c r="BK91" s="7" t="s">
        <v>12</v>
      </c>
      <c r="BL91" s="7"/>
      <c r="BM91" s="7"/>
      <c r="BN91" s="7"/>
      <c r="BO91" s="7"/>
      <c r="BP91" s="7"/>
      <c r="BQ91" s="7"/>
      <c r="BR91" s="7"/>
      <c r="BS91" s="7" t="s">
        <v>13</v>
      </c>
      <c r="BT91" s="7"/>
      <c r="BU91" s="7"/>
      <c r="BV91" s="7"/>
      <c r="BW91" s="7"/>
      <c r="BX91" s="7"/>
      <c r="BY91" s="7"/>
      <c r="BZ91" s="7"/>
    </row>
    <row r="92" spans="1:78" s="44" customFormat="1" ht="48" customHeight="1" thickBot="1" x14ac:dyDescent="0.3">
      <c r="A92" s="67"/>
      <c r="B92" s="68"/>
      <c r="C92" s="12" t="s">
        <v>14</v>
      </c>
      <c r="D92" s="12" t="s">
        <v>15</v>
      </c>
      <c r="E92" s="13" t="s">
        <v>16</v>
      </c>
      <c r="F92" s="13"/>
      <c r="G92" s="43" t="s">
        <v>17</v>
      </c>
      <c r="H92" s="43"/>
      <c r="I92" s="43"/>
      <c r="J92" s="43"/>
      <c r="K92" s="43" t="s">
        <v>18</v>
      </c>
      <c r="L92" s="43"/>
      <c r="M92" s="43"/>
      <c r="N92" s="43"/>
      <c r="O92" s="43" t="s">
        <v>19</v>
      </c>
      <c r="P92" s="43"/>
      <c r="Q92" s="43"/>
      <c r="R92" s="43"/>
      <c r="S92" s="43" t="s">
        <v>20</v>
      </c>
      <c r="T92" s="43"/>
      <c r="U92" s="43"/>
      <c r="V92" s="43"/>
      <c r="W92" s="43" t="s">
        <v>21</v>
      </c>
      <c r="X92" s="43"/>
      <c r="Y92" s="43"/>
      <c r="Z92" s="43"/>
      <c r="AA92" s="43" t="s">
        <v>22</v>
      </c>
      <c r="AB92" s="43"/>
      <c r="AC92" s="43"/>
      <c r="AD92" s="43"/>
      <c r="AE92" s="43" t="s">
        <v>23</v>
      </c>
      <c r="AF92" s="43"/>
      <c r="AG92" s="43"/>
      <c r="AH92" s="43"/>
      <c r="AI92" s="43" t="s">
        <v>22</v>
      </c>
      <c r="AJ92" s="43"/>
      <c r="AK92" s="43"/>
      <c r="AL92" s="43"/>
      <c r="AM92" s="43" t="s">
        <v>24</v>
      </c>
      <c r="AN92" s="43"/>
      <c r="AO92" s="43"/>
      <c r="AP92" s="43"/>
      <c r="AQ92" s="43" t="s">
        <v>22</v>
      </c>
      <c r="AR92" s="43"/>
      <c r="AS92" s="43"/>
      <c r="AT92" s="43"/>
      <c r="AU92" s="43" t="s">
        <v>25</v>
      </c>
      <c r="AV92" s="43"/>
      <c r="AW92" s="43"/>
      <c r="AX92" s="43"/>
      <c r="AY92" s="43" t="s">
        <v>22</v>
      </c>
      <c r="AZ92" s="43"/>
      <c r="BA92" s="43"/>
      <c r="BB92" s="43"/>
      <c r="BC92" s="43" t="s">
        <v>26</v>
      </c>
      <c r="BD92" s="43"/>
      <c r="BE92" s="43"/>
      <c r="BF92" s="43"/>
      <c r="BG92" s="43" t="s">
        <v>22</v>
      </c>
      <c r="BH92" s="43"/>
      <c r="BI92" s="43"/>
      <c r="BJ92" s="43"/>
      <c r="BK92" s="43" t="s">
        <v>27</v>
      </c>
      <c r="BL92" s="43"/>
      <c r="BM92" s="43"/>
      <c r="BN92" s="43"/>
      <c r="BO92" s="43" t="s">
        <v>22</v>
      </c>
      <c r="BP92" s="43"/>
      <c r="BQ92" s="43"/>
      <c r="BR92" s="43"/>
      <c r="BS92" s="43" t="s">
        <v>28</v>
      </c>
      <c r="BT92" s="43"/>
      <c r="BU92" s="43"/>
      <c r="BV92" s="43"/>
      <c r="BW92" s="43" t="s">
        <v>22</v>
      </c>
      <c r="BX92" s="43"/>
      <c r="BY92" s="43"/>
      <c r="BZ92" s="43"/>
    </row>
    <row r="93" spans="1:78" ht="78" customHeight="1" thickBot="1" x14ac:dyDescent="0.3">
      <c r="A93" s="67"/>
      <c r="B93" s="68"/>
      <c r="C93" s="12"/>
      <c r="D93" s="12"/>
      <c r="E93" s="12" t="s">
        <v>29</v>
      </c>
      <c r="F93" s="15" t="s">
        <v>30</v>
      </c>
      <c r="G93" s="12" t="s">
        <v>31</v>
      </c>
      <c r="H93" s="12" t="s">
        <v>32</v>
      </c>
      <c r="I93" s="16" t="s">
        <v>16</v>
      </c>
      <c r="J93" s="16"/>
      <c r="K93" s="12" t="s">
        <v>31</v>
      </c>
      <c r="L93" s="12" t="s">
        <v>32</v>
      </c>
      <c r="M93" s="16" t="s">
        <v>16</v>
      </c>
      <c r="N93" s="16"/>
      <c r="O93" s="12" t="s">
        <v>31</v>
      </c>
      <c r="P93" s="12" t="s">
        <v>32</v>
      </c>
      <c r="Q93" s="16" t="s">
        <v>16</v>
      </c>
      <c r="R93" s="16"/>
      <c r="S93" s="12" t="s">
        <v>31</v>
      </c>
      <c r="T93" s="12" t="s">
        <v>32</v>
      </c>
      <c r="U93" s="16" t="s">
        <v>16</v>
      </c>
      <c r="V93" s="16"/>
      <c r="W93" s="12" t="s">
        <v>31</v>
      </c>
      <c r="X93" s="12" t="s">
        <v>32</v>
      </c>
      <c r="Y93" s="16" t="s">
        <v>16</v>
      </c>
      <c r="Z93" s="16"/>
      <c r="AA93" s="12" t="s">
        <v>31</v>
      </c>
      <c r="AB93" s="12" t="s">
        <v>32</v>
      </c>
      <c r="AC93" s="16" t="s">
        <v>16</v>
      </c>
      <c r="AD93" s="16"/>
      <c r="AE93" s="12" t="s">
        <v>31</v>
      </c>
      <c r="AF93" s="12" t="s">
        <v>32</v>
      </c>
      <c r="AG93" s="16" t="s">
        <v>16</v>
      </c>
      <c r="AH93" s="16"/>
      <c r="AI93" s="12" t="s">
        <v>31</v>
      </c>
      <c r="AJ93" s="12" t="s">
        <v>32</v>
      </c>
      <c r="AK93" s="16" t="s">
        <v>16</v>
      </c>
      <c r="AL93" s="16"/>
      <c r="AM93" s="12" t="s">
        <v>31</v>
      </c>
      <c r="AN93" s="12" t="s">
        <v>32</v>
      </c>
      <c r="AO93" s="16" t="s">
        <v>16</v>
      </c>
      <c r="AP93" s="16"/>
      <c r="AQ93" s="12" t="s">
        <v>31</v>
      </c>
      <c r="AR93" s="12" t="s">
        <v>32</v>
      </c>
      <c r="AS93" s="16" t="s">
        <v>16</v>
      </c>
      <c r="AT93" s="16"/>
      <c r="AU93" s="12" t="s">
        <v>31</v>
      </c>
      <c r="AV93" s="12" t="s">
        <v>32</v>
      </c>
      <c r="AW93" s="16" t="s">
        <v>16</v>
      </c>
      <c r="AX93" s="16"/>
      <c r="AY93" s="12" t="s">
        <v>31</v>
      </c>
      <c r="AZ93" s="12" t="s">
        <v>32</v>
      </c>
      <c r="BA93" s="16" t="s">
        <v>16</v>
      </c>
      <c r="BB93" s="16"/>
      <c r="BC93" s="12" t="s">
        <v>31</v>
      </c>
      <c r="BD93" s="12" t="s">
        <v>32</v>
      </c>
      <c r="BE93" s="16" t="s">
        <v>16</v>
      </c>
      <c r="BF93" s="16"/>
      <c r="BG93" s="12" t="s">
        <v>31</v>
      </c>
      <c r="BH93" s="12" t="s">
        <v>32</v>
      </c>
      <c r="BI93" s="16" t="s">
        <v>16</v>
      </c>
      <c r="BJ93" s="16"/>
      <c r="BK93" s="12" t="s">
        <v>31</v>
      </c>
      <c r="BL93" s="12" t="s">
        <v>32</v>
      </c>
      <c r="BM93" s="16" t="s">
        <v>16</v>
      </c>
      <c r="BN93" s="16"/>
      <c r="BO93" s="12" t="s">
        <v>31</v>
      </c>
      <c r="BP93" s="12" t="s">
        <v>32</v>
      </c>
      <c r="BQ93" s="16" t="s">
        <v>16</v>
      </c>
      <c r="BR93" s="16"/>
      <c r="BS93" s="12" t="s">
        <v>31</v>
      </c>
      <c r="BT93" s="12" t="s">
        <v>32</v>
      </c>
      <c r="BU93" s="16" t="s">
        <v>16</v>
      </c>
      <c r="BV93" s="16"/>
      <c r="BW93" s="12" t="s">
        <v>31</v>
      </c>
      <c r="BX93" s="17" t="s">
        <v>32</v>
      </c>
      <c r="BY93" s="16" t="s">
        <v>16</v>
      </c>
      <c r="BZ93" s="16"/>
    </row>
    <row r="94" spans="1:78" ht="35.25" customHeight="1" thickBot="1" x14ac:dyDescent="0.3">
      <c r="A94" s="69"/>
      <c r="B94" s="70"/>
      <c r="C94" s="12"/>
      <c r="D94" s="12"/>
      <c r="E94" s="12"/>
      <c r="F94" s="15"/>
      <c r="G94" s="12"/>
      <c r="H94" s="12"/>
      <c r="I94" s="20" t="s">
        <v>29</v>
      </c>
      <c r="J94" s="20" t="s">
        <v>30</v>
      </c>
      <c r="K94" s="12"/>
      <c r="L94" s="12"/>
      <c r="M94" s="20" t="s">
        <v>29</v>
      </c>
      <c r="N94" s="20" t="s">
        <v>30</v>
      </c>
      <c r="O94" s="12"/>
      <c r="P94" s="12"/>
      <c r="Q94" s="20" t="s">
        <v>29</v>
      </c>
      <c r="R94" s="20" t="s">
        <v>30</v>
      </c>
      <c r="S94" s="12"/>
      <c r="T94" s="12"/>
      <c r="U94" s="20" t="s">
        <v>29</v>
      </c>
      <c r="V94" s="20" t="s">
        <v>30</v>
      </c>
      <c r="W94" s="12"/>
      <c r="X94" s="12"/>
      <c r="Y94" s="20" t="s">
        <v>29</v>
      </c>
      <c r="Z94" s="20" t="s">
        <v>30</v>
      </c>
      <c r="AA94" s="12"/>
      <c r="AB94" s="12"/>
      <c r="AC94" s="20" t="s">
        <v>29</v>
      </c>
      <c r="AD94" s="20" t="s">
        <v>30</v>
      </c>
      <c r="AE94" s="12"/>
      <c r="AF94" s="12"/>
      <c r="AG94" s="20" t="s">
        <v>29</v>
      </c>
      <c r="AH94" s="20" t="s">
        <v>30</v>
      </c>
      <c r="AI94" s="12"/>
      <c r="AJ94" s="12"/>
      <c r="AK94" s="20" t="s">
        <v>29</v>
      </c>
      <c r="AL94" s="20" t="s">
        <v>30</v>
      </c>
      <c r="AM94" s="12"/>
      <c r="AN94" s="12"/>
      <c r="AO94" s="20" t="s">
        <v>29</v>
      </c>
      <c r="AP94" s="20" t="s">
        <v>30</v>
      </c>
      <c r="AQ94" s="12"/>
      <c r="AR94" s="12"/>
      <c r="AS94" s="20" t="s">
        <v>29</v>
      </c>
      <c r="AT94" s="20" t="s">
        <v>30</v>
      </c>
      <c r="AU94" s="12"/>
      <c r="AV94" s="12"/>
      <c r="AW94" s="20" t="s">
        <v>29</v>
      </c>
      <c r="AX94" s="20" t="s">
        <v>30</v>
      </c>
      <c r="AY94" s="12"/>
      <c r="AZ94" s="12"/>
      <c r="BA94" s="20" t="s">
        <v>29</v>
      </c>
      <c r="BB94" s="20" t="s">
        <v>30</v>
      </c>
      <c r="BC94" s="12"/>
      <c r="BD94" s="12"/>
      <c r="BE94" s="20" t="s">
        <v>29</v>
      </c>
      <c r="BF94" s="20" t="s">
        <v>30</v>
      </c>
      <c r="BG94" s="12"/>
      <c r="BH94" s="12"/>
      <c r="BI94" s="20" t="s">
        <v>29</v>
      </c>
      <c r="BJ94" s="20" t="s">
        <v>30</v>
      </c>
      <c r="BK94" s="12"/>
      <c r="BL94" s="12"/>
      <c r="BM94" s="20" t="s">
        <v>29</v>
      </c>
      <c r="BN94" s="20" t="s">
        <v>30</v>
      </c>
      <c r="BO94" s="12"/>
      <c r="BP94" s="12"/>
      <c r="BQ94" s="20" t="s">
        <v>29</v>
      </c>
      <c r="BR94" s="20" t="s">
        <v>30</v>
      </c>
      <c r="BS94" s="12"/>
      <c r="BT94" s="12"/>
      <c r="BU94" s="20" t="s">
        <v>29</v>
      </c>
      <c r="BV94" s="20" t="s">
        <v>30</v>
      </c>
      <c r="BW94" s="12"/>
      <c r="BX94" s="17"/>
      <c r="BY94" s="20" t="s">
        <v>29</v>
      </c>
      <c r="BZ94" s="20" t="s">
        <v>30</v>
      </c>
    </row>
    <row r="95" spans="1:78" ht="15.75" customHeight="1" thickBot="1" x14ac:dyDescent="0.3">
      <c r="A95" s="60">
        <v>1</v>
      </c>
      <c r="B95" s="60">
        <v>2</v>
      </c>
      <c r="C95" s="60">
        <v>3</v>
      </c>
      <c r="D95" s="60">
        <v>4</v>
      </c>
      <c r="E95" s="60">
        <v>5</v>
      </c>
      <c r="F95" s="60">
        <v>6</v>
      </c>
      <c r="G95" s="60">
        <v>7</v>
      </c>
      <c r="H95" s="60">
        <v>8</v>
      </c>
      <c r="I95" s="60">
        <v>9</v>
      </c>
      <c r="J95" s="60">
        <v>10</v>
      </c>
      <c r="K95" s="60">
        <v>11</v>
      </c>
      <c r="L95" s="60">
        <v>12</v>
      </c>
      <c r="M95" s="60">
        <v>13</v>
      </c>
      <c r="N95" s="60">
        <v>14</v>
      </c>
      <c r="O95" s="60">
        <v>15</v>
      </c>
      <c r="P95" s="60">
        <v>16</v>
      </c>
      <c r="Q95" s="60">
        <v>17</v>
      </c>
      <c r="R95" s="60">
        <v>18</v>
      </c>
      <c r="S95" s="60">
        <v>19</v>
      </c>
      <c r="T95" s="60">
        <v>20</v>
      </c>
      <c r="U95" s="60">
        <v>21</v>
      </c>
      <c r="V95" s="60">
        <v>22</v>
      </c>
      <c r="W95" s="60">
        <v>23</v>
      </c>
      <c r="X95" s="60">
        <v>24</v>
      </c>
      <c r="Y95" s="60">
        <v>25</v>
      </c>
      <c r="Z95" s="60">
        <v>26</v>
      </c>
      <c r="AA95" s="60">
        <v>27</v>
      </c>
      <c r="AB95" s="60">
        <v>28</v>
      </c>
      <c r="AC95" s="60">
        <v>29</v>
      </c>
      <c r="AD95" s="60">
        <v>30</v>
      </c>
      <c r="AE95" s="60">
        <v>31</v>
      </c>
      <c r="AF95" s="60">
        <v>32</v>
      </c>
      <c r="AG95" s="60">
        <v>33</v>
      </c>
      <c r="AH95" s="60">
        <v>34</v>
      </c>
      <c r="AI95" s="60">
        <v>35</v>
      </c>
      <c r="AJ95" s="60">
        <v>36</v>
      </c>
      <c r="AK95" s="60">
        <v>37</v>
      </c>
      <c r="AL95" s="60">
        <v>38</v>
      </c>
      <c r="AM95" s="60">
        <v>39</v>
      </c>
      <c r="AN95" s="60">
        <v>40</v>
      </c>
      <c r="AO95" s="60">
        <v>41</v>
      </c>
      <c r="AP95" s="60">
        <v>42</v>
      </c>
      <c r="AQ95" s="60">
        <v>43</v>
      </c>
      <c r="AR95" s="60">
        <v>44</v>
      </c>
      <c r="AS95" s="60">
        <v>45</v>
      </c>
      <c r="AT95" s="60">
        <v>46</v>
      </c>
      <c r="AU95" s="60">
        <v>47</v>
      </c>
      <c r="AV95" s="60">
        <v>48</v>
      </c>
      <c r="AW95" s="60">
        <v>49</v>
      </c>
      <c r="AX95" s="60">
        <v>50</v>
      </c>
      <c r="AY95" s="60">
        <v>51</v>
      </c>
      <c r="AZ95" s="60">
        <v>52</v>
      </c>
      <c r="BA95" s="60">
        <v>53</v>
      </c>
      <c r="BB95" s="60">
        <v>54</v>
      </c>
      <c r="BC95" s="60">
        <v>55</v>
      </c>
      <c r="BD95" s="60">
        <v>56</v>
      </c>
      <c r="BE95" s="60">
        <v>57</v>
      </c>
      <c r="BF95" s="60">
        <v>58</v>
      </c>
      <c r="BG95" s="60">
        <v>59</v>
      </c>
      <c r="BH95" s="60">
        <v>60</v>
      </c>
      <c r="BI95" s="60">
        <v>61</v>
      </c>
      <c r="BJ95" s="60">
        <v>62</v>
      </c>
      <c r="BK95" s="60">
        <v>63</v>
      </c>
      <c r="BL95" s="60">
        <v>64</v>
      </c>
      <c r="BM95" s="60">
        <v>65</v>
      </c>
      <c r="BN95" s="60">
        <v>66</v>
      </c>
      <c r="BO95" s="60">
        <v>67</v>
      </c>
      <c r="BP95" s="60">
        <v>68</v>
      </c>
      <c r="BQ95" s="60">
        <v>69</v>
      </c>
      <c r="BR95" s="60">
        <v>70</v>
      </c>
      <c r="BS95" s="60">
        <v>71</v>
      </c>
      <c r="BT95" s="60">
        <v>72</v>
      </c>
      <c r="BU95" s="60">
        <v>73</v>
      </c>
      <c r="BV95" s="60">
        <v>74</v>
      </c>
      <c r="BW95" s="60">
        <v>75</v>
      </c>
      <c r="BX95" s="60">
        <v>76</v>
      </c>
      <c r="BY95" s="60">
        <v>77</v>
      </c>
      <c r="BZ95" s="60">
        <v>78</v>
      </c>
    </row>
    <row r="96" spans="1:78" ht="18" x14ac:dyDescent="0.25">
      <c r="A96" s="45">
        <v>1</v>
      </c>
      <c r="B96" s="64" t="s">
        <v>101</v>
      </c>
      <c r="C96" s="51">
        <f>G96+K96+O96+S96+W96+AA96+AE96+AI96+AM96+AQ96+AU96+AY96+BC96+BG96+BK96+BO96+BS96+BW96</f>
        <v>55</v>
      </c>
      <c r="D96" s="51">
        <f>H96+L96+P96+T96+X96+AB96+AF96+AJ96+AN96+AR96+AV96+AZ96+BD96+BH96+BL96+BP96+BT96+BX96</f>
        <v>85537</v>
      </c>
      <c r="E96" s="51">
        <f>I96+M96+Q96+U96+Y96+AC96+AG96+AK96+AO96+AS96+AW96+BA96+BE96+BI96+BM96+BQ96+BU96+BY96</f>
        <v>0</v>
      </c>
      <c r="F96" s="51">
        <f>J96+N96+R96+V96+Z96+AD96+AH96+AL96+AP96+AT96+AX96+BB96+BF96+BJ96+BN96+BR96+BV96+BZ96</f>
        <v>0</v>
      </c>
      <c r="G96" s="25">
        <v>49</v>
      </c>
      <c r="H96" s="25">
        <v>72987</v>
      </c>
      <c r="I96" s="25"/>
      <c r="J96" s="25"/>
      <c r="K96" s="25">
        <v>0</v>
      </c>
      <c r="L96" s="25">
        <v>0</v>
      </c>
      <c r="M96" s="25"/>
      <c r="N96" s="25"/>
      <c r="O96" s="52">
        <v>2</v>
      </c>
      <c r="P96" s="25">
        <v>1050</v>
      </c>
      <c r="Q96" s="25"/>
      <c r="R96" s="25"/>
      <c r="S96" s="52"/>
      <c r="T96" s="25"/>
      <c r="U96" s="25"/>
      <c r="V96" s="25"/>
      <c r="W96" s="52"/>
      <c r="X96" s="25"/>
      <c r="Y96" s="25"/>
      <c r="Z96" s="25"/>
      <c r="AA96" s="52"/>
      <c r="AB96" s="25"/>
      <c r="AC96" s="25"/>
      <c r="AD96" s="25"/>
      <c r="AE96" s="52">
        <v>3</v>
      </c>
      <c r="AF96" s="25">
        <v>10500</v>
      </c>
      <c r="AG96" s="25"/>
      <c r="AH96" s="25"/>
      <c r="AI96" s="52">
        <v>1</v>
      </c>
      <c r="AJ96" s="25">
        <v>1000</v>
      </c>
      <c r="AK96" s="25"/>
      <c r="AL96" s="25"/>
      <c r="AM96" s="52"/>
      <c r="AN96" s="25"/>
      <c r="AO96" s="25"/>
      <c r="AP96" s="25"/>
      <c r="AQ96" s="52"/>
      <c r="AR96" s="25"/>
      <c r="AS96" s="25"/>
      <c r="AT96" s="25"/>
      <c r="AU96" s="52"/>
      <c r="AV96" s="25"/>
      <c r="AW96" s="25"/>
      <c r="AX96" s="25"/>
      <c r="AY96" s="52"/>
      <c r="AZ96" s="25"/>
      <c r="BA96" s="25"/>
      <c r="BB96" s="25"/>
      <c r="BC96" s="52"/>
      <c r="BD96" s="25"/>
      <c r="BE96" s="25"/>
      <c r="BF96" s="25"/>
      <c r="BG96" s="52"/>
      <c r="BH96" s="25"/>
      <c r="BI96" s="25"/>
      <c r="BJ96" s="25"/>
      <c r="BK96" s="52"/>
      <c r="BL96" s="25"/>
      <c r="BM96" s="25"/>
      <c r="BN96" s="25"/>
      <c r="BO96" s="52"/>
      <c r="BP96" s="25"/>
      <c r="BQ96" s="25"/>
      <c r="BR96" s="25"/>
      <c r="BS96" s="52"/>
      <c r="BT96" s="25"/>
      <c r="BU96" s="25"/>
      <c r="BV96" s="25"/>
      <c r="BW96" s="52"/>
      <c r="BX96" s="25"/>
      <c r="BY96" s="25"/>
      <c r="BZ96" s="25"/>
    </row>
    <row r="97" spans="1:78" ht="18" x14ac:dyDescent="0.25">
      <c r="A97" s="26">
        <v>2</v>
      </c>
      <c r="B97" s="53" t="s">
        <v>102</v>
      </c>
      <c r="C97" s="28">
        <f t="shared" ref="C97:F102" si="12">G97+K97+O97+S97+W97+AA97+AE97+AI97+AM97+AQ97+AU97+AY97+BC97+BG97+BK97+BO97+BS97+BW97</f>
        <v>0</v>
      </c>
      <c r="D97" s="28">
        <f t="shared" si="12"/>
        <v>0</v>
      </c>
      <c r="E97" s="28">
        <f t="shared" si="12"/>
        <v>0</v>
      </c>
      <c r="F97" s="28">
        <f t="shared" si="12"/>
        <v>0</v>
      </c>
      <c r="G97" s="29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1"/>
      <c r="BQ97" s="31"/>
      <c r="BR97" s="31"/>
      <c r="BS97" s="30"/>
      <c r="BT97" s="30"/>
      <c r="BU97" s="30"/>
      <c r="BV97" s="30"/>
      <c r="BW97" s="30"/>
      <c r="BX97" s="30"/>
      <c r="BY97" s="32"/>
      <c r="BZ97" s="32"/>
    </row>
    <row r="98" spans="1:78" ht="18" x14ac:dyDescent="0.25">
      <c r="A98" s="26">
        <v>3</v>
      </c>
      <c r="B98" s="53" t="s">
        <v>103</v>
      </c>
      <c r="C98" s="28">
        <f t="shared" si="12"/>
        <v>81</v>
      </c>
      <c r="D98" s="28">
        <f t="shared" si="12"/>
        <v>159287.43</v>
      </c>
      <c r="E98" s="28">
        <f t="shared" si="12"/>
        <v>68</v>
      </c>
      <c r="F98" s="28">
        <f t="shared" si="12"/>
        <v>129988</v>
      </c>
      <c r="G98" s="29">
        <v>57</v>
      </c>
      <c r="H98" s="79">
        <v>98703.43</v>
      </c>
      <c r="I98" s="79">
        <v>52</v>
      </c>
      <c r="J98" s="79">
        <v>90045</v>
      </c>
      <c r="K98" s="30">
        <v>8</v>
      </c>
      <c r="L98" s="30">
        <v>11224</v>
      </c>
      <c r="M98" s="30">
        <v>5</v>
      </c>
      <c r="N98" s="30">
        <v>7015</v>
      </c>
      <c r="O98" s="30">
        <v>10</v>
      </c>
      <c r="P98" s="30">
        <v>16660</v>
      </c>
      <c r="Q98" s="30">
        <v>8</v>
      </c>
      <c r="R98" s="30">
        <v>13328</v>
      </c>
      <c r="S98" s="30">
        <v>0</v>
      </c>
      <c r="T98" s="30">
        <v>0</v>
      </c>
      <c r="U98" s="30"/>
      <c r="V98" s="30"/>
      <c r="W98" s="30"/>
      <c r="X98" s="30"/>
      <c r="Y98" s="30"/>
      <c r="Z98" s="30"/>
      <c r="AA98" s="59"/>
      <c r="AB98" s="30"/>
      <c r="AC98" s="30"/>
      <c r="AD98" s="30"/>
      <c r="AE98" s="30">
        <v>2</v>
      </c>
      <c r="AF98" s="30">
        <v>15800</v>
      </c>
      <c r="AG98" s="30">
        <v>1</v>
      </c>
      <c r="AH98" s="30">
        <v>7600</v>
      </c>
      <c r="AI98" s="30">
        <v>2</v>
      </c>
      <c r="AJ98" s="30">
        <v>6000</v>
      </c>
      <c r="AK98" s="30">
        <v>1</v>
      </c>
      <c r="AL98" s="30">
        <v>3000</v>
      </c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>
        <v>1</v>
      </c>
      <c r="BL98" s="30">
        <v>9000</v>
      </c>
      <c r="BM98" s="30">
        <v>1</v>
      </c>
      <c r="BN98" s="30">
        <v>9000</v>
      </c>
      <c r="BO98" s="30">
        <v>0</v>
      </c>
      <c r="BP98" s="31">
        <v>0</v>
      </c>
      <c r="BQ98" s="31"/>
      <c r="BR98" s="31"/>
      <c r="BS98" s="30"/>
      <c r="BT98" s="30"/>
      <c r="BU98" s="30"/>
      <c r="BV98" s="30"/>
      <c r="BW98" s="30">
        <v>1</v>
      </c>
      <c r="BX98" s="30">
        <v>1900</v>
      </c>
      <c r="BY98" s="32"/>
      <c r="BZ98" s="32"/>
    </row>
    <row r="99" spans="1:78" ht="18" x14ac:dyDescent="0.25">
      <c r="A99" s="26">
        <v>4</v>
      </c>
      <c r="B99" s="53" t="s">
        <v>104</v>
      </c>
      <c r="C99" s="28">
        <f t="shared" si="12"/>
        <v>60</v>
      </c>
      <c r="D99" s="28">
        <f t="shared" si="12"/>
        <v>70674</v>
      </c>
      <c r="E99" s="28">
        <f t="shared" si="12"/>
        <v>55</v>
      </c>
      <c r="F99" s="28">
        <f t="shared" si="12"/>
        <v>65574</v>
      </c>
      <c r="G99" s="29">
        <v>45</v>
      </c>
      <c r="H99" s="30">
        <v>57509</v>
      </c>
      <c r="I99" s="30">
        <v>42</v>
      </c>
      <c r="J99" s="30">
        <v>53209</v>
      </c>
      <c r="K99" s="30">
        <v>3</v>
      </c>
      <c r="L99" s="30">
        <v>2525</v>
      </c>
      <c r="M99" s="30">
        <v>3</v>
      </c>
      <c r="N99" s="30">
        <v>2525</v>
      </c>
      <c r="O99" s="30">
        <v>11</v>
      </c>
      <c r="P99" s="30">
        <v>9440</v>
      </c>
      <c r="Q99" s="30">
        <v>9</v>
      </c>
      <c r="R99" s="30">
        <v>8640</v>
      </c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>
        <v>1</v>
      </c>
      <c r="AF99" s="30">
        <v>1200</v>
      </c>
      <c r="AG99" s="30">
        <v>1</v>
      </c>
      <c r="AH99" s="30">
        <v>1200</v>
      </c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1"/>
      <c r="BQ99" s="31"/>
      <c r="BR99" s="31"/>
      <c r="BS99" s="30"/>
      <c r="BT99" s="30"/>
      <c r="BU99" s="30"/>
      <c r="BV99" s="30"/>
      <c r="BW99" s="30"/>
      <c r="BX99" s="30"/>
      <c r="BY99" s="32"/>
      <c r="BZ99" s="32"/>
    </row>
    <row r="100" spans="1:78" ht="18" x14ac:dyDescent="0.25">
      <c r="A100" s="26">
        <v>5</v>
      </c>
      <c r="B100" s="53" t="s">
        <v>105</v>
      </c>
      <c r="C100" s="28">
        <f t="shared" si="12"/>
        <v>18</v>
      </c>
      <c r="D100" s="28">
        <f t="shared" si="12"/>
        <v>26948</v>
      </c>
      <c r="E100" s="28">
        <f t="shared" si="12"/>
        <v>17</v>
      </c>
      <c r="F100" s="28">
        <f t="shared" si="12"/>
        <v>26348</v>
      </c>
      <c r="G100" s="37">
        <v>15</v>
      </c>
      <c r="H100" s="37">
        <v>25123</v>
      </c>
      <c r="I100" s="37">
        <v>15</v>
      </c>
      <c r="J100" s="37">
        <v>25123</v>
      </c>
      <c r="K100" s="37">
        <v>1</v>
      </c>
      <c r="L100" s="38">
        <v>825</v>
      </c>
      <c r="M100" s="38">
        <v>1</v>
      </c>
      <c r="N100" s="38">
        <v>825</v>
      </c>
      <c r="O100" s="39">
        <v>2</v>
      </c>
      <c r="P100" s="38">
        <v>1000</v>
      </c>
      <c r="Q100" s="38">
        <v>1</v>
      </c>
      <c r="R100" s="38">
        <v>400</v>
      </c>
      <c r="S100" s="39"/>
      <c r="T100" s="37"/>
      <c r="U100" s="37"/>
      <c r="V100" s="37"/>
      <c r="W100" s="39"/>
      <c r="X100" s="38"/>
      <c r="Y100" s="38"/>
      <c r="Z100" s="38"/>
      <c r="AA100" s="39"/>
      <c r="AB100" s="38"/>
      <c r="AC100" s="38"/>
      <c r="AD100" s="38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1"/>
      <c r="BQ100" s="31"/>
      <c r="BR100" s="31"/>
      <c r="BS100" s="30"/>
      <c r="BT100" s="30"/>
      <c r="BU100" s="30"/>
      <c r="BV100" s="30"/>
      <c r="BW100" s="39"/>
      <c r="BX100" s="37"/>
      <c r="BY100" s="32"/>
      <c r="BZ100" s="32"/>
    </row>
    <row r="101" spans="1:78" ht="18" x14ac:dyDescent="0.25">
      <c r="A101" s="26">
        <v>6</v>
      </c>
      <c r="B101" s="53" t="s">
        <v>106</v>
      </c>
      <c r="C101" s="28">
        <f t="shared" si="12"/>
        <v>10</v>
      </c>
      <c r="D101" s="28">
        <f t="shared" si="12"/>
        <v>11550</v>
      </c>
      <c r="E101" s="28">
        <f t="shared" si="12"/>
        <v>7</v>
      </c>
      <c r="F101" s="28">
        <f t="shared" si="12"/>
        <v>10050</v>
      </c>
      <c r="G101" s="37">
        <v>7</v>
      </c>
      <c r="H101" s="37">
        <v>9650</v>
      </c>
      <c r="I101" s="37">
        <v>5</v>
      </c>
      <c r="J101" s="37">
        <v>8350</v>
      </c>
      <c r="K101" s="37">
        <v>2</v>
      </c>
      <c r="L101" s="37">
        <v>1700</v>
      </c>
      <c r="M101" s="37">
        <v>2</v>
      </c>
      <c r="N101" s="37">
        <v>1700</v>
      </c>
      <c r="O101" s="37">
        <v>1</v>
      </c>
      <c r="P101" s="37">
        <v>200</v>
      </c>
      <c r="Q101" s="37">
        <v>0</v>
      </c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1"/>
      <c r="BQ101" s="31"/>
      <c r="BR101" s="31"/>
      <c r="BS101" s="30"/>
      <c r="BT101" s="30"/>
      <c r="BU101" s="30"/>
      <c r="BV101" s="30"/>
      <c r="BW101" s="30"/>
      <c r="BX101" s="30"/>
      <c r="BY101" s="32"/>
      <c r="BZ101" s="32"/>
    </row>
    <row r="102" spans="1:78" ht="18" x14ac:dyDescent="0.25">
      <c r="A102" s="26">
        <v>7</v>
      </c>
      <c r="B102" s="53" t="s">
        <v>107</v>
      </c>
      <c r="C102" s="28">
        <f t="shared" si="12"/>
        <v>26</v>
      </c>
      <c r="D102" s="28">
        <f t="shared" si="12"/>
        <v>52599.48</v>
      </c>
      <c r="E102" s="28">
        <f t="shared" si="12"/>
        <v>12</v>
      </c>
      <c r="F102" s="28">
        <f t="shared" si="12"/>
        <v>29588.29</v>
      </c>
      <c r="G102" s="29">
        <v>10</v>
      </c>
      <c r="H102" s="30">
        <v>14625.29</v>
      </c>
      <c r="I102" s="30">
        <v>5</v>
      </c>
      <c r="J102" s="30">
        <v>6658.46</v>
      </c>
      <c r="K102" s="30">
        <v>8</v>
      </c>
      <c r="L102" s="30">
        <v>14194.36</v>
      </c>
      <c r="M102" s="30">
        <v>3</v>
      </c>
      <c r="N102" s="30">
        <v>5100</v>
      </c>
      <c r="O102" s="30">
        <v>3</v>
      </c>
      <c r="P102" s="30">
        <v>2950</v>
      </c>
      <c r="Q102" s="30">
        <v>0</v>
      </c>
      <c r="R102" s="30">
        <v>0</v>
      </c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>
        <v>3</v>
      </c>
      <c r="AF102" s="30">
        <v>16829.830000000002</v>
      </c>
      <c r="AG102" s="30">
        <v>3</v>
      </c>
      <c r="AH102" s="30">
        <v>16829.830000000002</v>
      </c>
      <c r="AI102" s="30">
        <v>1</v>
      </c>
      <c r="AJ102" s="30">
        <v>1000</v>
      </c>
      <c r="AK102" s="30">
        <v>1</v>
      </c>
      <c r="AL102" s="30">
        <v>1000</v>
      </c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>
        <v>0</v>
      </c>
      <c r="BL102" s="30">
        <v>0</v>
      </c>
      <c r="BM102" s="30">
        <v>0</v>
      </c>
      <c r="BN102" s="30">
        <v>0</v>
      </c>
      <c r="BO102" s="30"/>
      <c r="BP102" s="31"/>
      <c r="BQ102" s="31"/>
      <c r="BR102" s="31"/>
      <c r="BS102" s="30"/>
      <c r="BT102" s="30"/>
      <c r="BU102" s="30"/>
      <c r="BV102" s="30"/>
      <c r="BW102" s="30">
        <v>1</v>
      </c>
      <c r="BX102" s="30">
        <v>3000</v>
      </c>
      <c r="BY102" s="32"/>
      <c r="BZ102" s="32"/>
    </row>
    <row r="103" spans="1:78" ht="18" x14ac:dyDescent="0.25">
      <c r="A103" s="40"/>
      <c r="B103" s="41" t="s">
        <v>60</v>
      </c>
      <c r="C103" s="42">
        <f>C102+C99+C98+C96</f>
        <v>222</v>
      </c>
      <c r="D103" s="42">
        <f t="shared" ref="D103:BX103" si="13">D102+D99+D98+D96</f>
        <v>368097.91000000003</v>
      </c>
      <c r="E103" s="42">
        <f t="shared" si="13"/>
        <v>135</v>
      </c>
      <c r="F103" s="42">
        <f t="shared" si="13"/>
        <v>225150.29</v>
      </c>
      <c r="G103" s="42">
        <f t="shared" si="13"/>
        <v>161</v>
      </c>
      <c r="H103" s="42">
        <f t="shared" si="13"/>
        <v>243824.72</v>
      </c>
      <c r="I103" s="42">
        <f t="shared" si="13"/>
        <v>99</v>
      </c>
      <c r="J103" s="42">
        <f t="shared" si="13"/>
        <v>149912.46</v>
      </c>
      <c r="K103" s="42">
        <f t="shared" si="13"/>
        <v>19</v>
      </c>
      <c r="L103" s="42">
        <f t="shared" si="13"/>
        <v>27943.360000000001</v>
      </c>
      <c r="M103" s="42">
        <f t="shared" si="13"/>
        <v>11</v>
      </c>
      <c r="N103" s="42">
        <f t="shared" si="13"/>
        <v>14640</v>
      </c>
      <c r="O103" s="42">
        <f t="shared" si="13"/>
        <v>26</v>
      </c>
      <c r="P103" s="42">
        <f t="shared" si="13"/>
        <v>30100</v>
      </c>
      <c r="Q103" s="42">
        <f t="shared" si="13"/>
        <v>17</v>
      </c>
      <c r="R103" s="42">
        <f t="shared" si="13"/>
        <v>21968</v>
      </c>
      <c r="S103" s="42">
        <f t="shared" si="13"/>
        <v>0</v>
      </c>
      <c r="T103" s="42">
        <f t="shared" si="13"/>
        <v>0</v>
      </c>
      <c r="U103" s="42">
        <f t="shared" si="13"/>
        <v>0</v>
      </c>
      <c r="V103" s="42">
        <f t="shared" si="13"/>
        <v>0</v>
      </c>
      <c r="W103" s="42">
        <f t="shared" si="13"/>
        <v>0</v>
      </c>
      <c r="X103" s="42">
        <f t="shared" si="13"/>
        <v>0</v>
      </c>
      <c r="Y103" s="42">
        <f t="shared" si="13"/>
        <v>0</v>
      </c>
      <c r="Z103" s="42">
        <f t="shared" si="13"/>
        <v>0</v>
      </c>
      <c r="AA103" s="42">
        <f t="shared" si="13"/>
        <v>0</v>
      </c>
      <c r="AB103" s="42">
        <f t="shared" si="13"/>
        <v>0</v>
      </c>
      <c r="AC103" s="42">
        <f t="shared" si="13"/>
        <v>0</v>
      </c>
      <c r="AD103" s="42">
        <f t="shared" si="13"/>
        <v>0</v>
      </c>
      <c r="AE103" s="42">
        <f t="shared" si="13"/>
        <v>9</v>
      </c>
      <c r="AF103" s="42">
        <f t="shared" si="13"/>
        <v>44329.83</v>
      </c>
      <c r="AG103" s="42">
        <f t="shared" si="13"/>
        <v>5</v>
      </c>
      <c r="AH103" s="42">
        <f t="shared" si="13"/>
        <v>25629.83</v>
      </c>
      <c r="AI103" s="42">
        <f t="shared" si="13"/>
        <v>4</v>
      </c>
      <c r="AJ103" s="42">
        <f t="shared" si="13"/>
        <v>8000</v>
      </c>
      <c r="AK103" s="42">
        <f t="shared" si="13"/>
        <v>2</v>
      </c>
      <c r="AL103" s="42">
        <f t="shared" si="13"/>
        <v>4000</v>
      </c>
      <c r="AM103" s="42">
        <f t="shared" si="13"/>
        <v>0</v>
      </c>
      <c r="AN103" s="42">
        <f t="shared" si="13"/>
        <v>0</v>
      </c>
      <c r="AO103" s="42">
        <f t="shared" si="13"/>
        <v>0</v>
      </c>
      <c r="AP103" s="42">
        <f t="shared" si="13"/>
        <v>0</v>
      </c>
      <c r="AQ103" s="42">
        <f t="shared" si="13"/>
        <v>0</v>
      </c>
      <c r="AR103" s="42">
        <f t="shared" si="13"/>
        <v>0</v>
      </c>
      <c r="AS103" s="42">
        <f t="shared" si="13"/>
        <v>0</v>
      </c>
      <c r="AT103" s="42">
        <f t="shared" si="13"/>
        <v>0</v>
      </c>
      <c r="AU103" s="42">
        <f t="shared" si="13"/>
        <v>0</v>
      </c>
      <c r="AV103" s="42">
        <f t="shared" si="13"/>
        <v>0</v>
      </c>
      <c r="AW103" s="42">
        <f t="shared" si="13"/>
        <v>0</v>
      </c>
      <c r="AX103" s="42">
        <f t="shared" si="13"/>
        <v>0</v>
      </c>
      <c r="AY103" s="42">
        <f t="shared" si="13"/>
        <v>0</v>
      </c>
      <c r="AZ103" s="42">
        <f t="shared" si="13"/>
        <v>0</v>
      </c>
      <c r="BA103" s="42">
        <f t="shared" si="13"/>
        <v>0</v>
      </c>
      <c r="BB103" s="42">
        <f t="shared" si="13"/>
        <v>0</v>
      </c>
      <c r="BC103" s="42">
        <f t="shared" si="13"/>
        <v>0</v>
      </c>
      <c r="BD103" s="42">
        <f t="shared" si="13"/>
        <v>0</v>
      </c>
      <c r="BE103" s="42">
        <f t="shared" si="13"/>
        <v>0</v>
      </c>
      <c r="BF103" s="42">
        <f t="shared" si="13"/>
        <v>0</v>
      </c>
      <c r="BG103" s="42">
        <f t="shared" si="13"/>
        <v>0</v>
      </c>
      <c r="BH103" s="42">
        <f t="shared" si="13"/>
        <v>0</v>
      </c>
      <c r="BI103" s="42">
        <f t="shared" si="13"/>
        <v>0</v>
      </c>
      <c r="BJ103" s="42">
        <f t="shared" si="13"/>
        <v>0</v>
      </c>
      <c r="BK103" s="42">
        <f t="shared" si="13"/>
        <v>1</v>
      </c>
      <c r="BL103" s="42">
        <f t="shared" si="13"/>
        <v>9000</v>
      </c>
      <c r="BM103" s="42">
        <f t="shared" si="13"/>
        <v>1</v>
      </c>
      <c r="BN103" s="42">
        <f t="shared" si="13"/>
        <v>9000</v>
      </c>
      <c r="BO103" s="42">
        <f t="shared" si="13"/>
        <v>0</v>
      </c>
      <c r="BP103" s="42">
        <f t="shared" si="13"/>
        <v>0</v>
      </c>
      <c r="BQ103" s="42">
        <f t="shared" si="13"/>
        <v>0</v>
      </c>
      <c r="BR103" s="42">
        <f t="shared" si="13"/>
        <v>0</v>
      </c>
      <c r="BS103" s="42">
        <f t="shared" si="13"/>
        <v>0</v>
      </c>
      <c r="BT103" s="42">
        <f t="shared" si="13"/>
        <v>0</v>
      </c>
      <c r="BU103" s="42">
        <f t="shared" si="13"/>
        <v>0</v>
      </c>
      <c r="BV103" s="42">
        <f t="shared" si="13"/>
        <v>0</v>
      </c>
      <c r="BW103" s="42">
        <f t="shared" si="13"/>
        <v>2</v>
      </c>
      <c r="BX103" s="42">
        <f t="shared" si="13"/>
        <v>4900</v>
      </c>
      <c r="BY103" s="42">
        <f>BY102+BY99+BY98+BY96</f>
        <v>0</v>
      </c>
      <c r="BZ103" s="42">
        <f>BZ102+BZ99+BZ98+BZ96</f>
        <v>0</v>
      </c>
    </row>
    <row r="105" spans="1:78" ht="18" x14ac:dyDescent="0.25">
      <c r="A105" s="80">
        <v>1</v>
      </c>
      <c r="B105" s="81" t="s">
        <v>1</v>
      </c>
      <c r="C105" s="28">
        <f>C18</f>
        <v>668</v>
      </c>
      <c r="D105" s="28">
        <f t="shared" ref="D105:BX105" si="14">D18</f>
        <v>5414072.5800000001</v>
      </c>
      <c r="E105" s="28">
        <f t="shared" si="14"/>
        <v>214</v>
      </c>
      <c r="F105" s="28">
        <f t="shared" si="14"/>
        <v>16466244.100000001</v>
      </c>
      <c r="G105" s="28">
        <f t="shared" si="14"/>
        <v>394</v>
      </c>
      <c r="H105" s="28">
        <f t="shared" si="14"/>
        <v>1243711.6000000001</v>
      </c>
      <c r="I105" s="28">
        <f>I18</f>
        <v>132</v>
      </c>
      <c r="J105" s="28">
        <f>J18</f>
        <v>251088.05000000002</v>
      </c>
      <c r="K105" s="28">
        <f t="shared" si="14"/>
        <v>125</v>
      </c>
      <c r="L105" s="28">
        <f t="shared" si="14"/>
        <v>215589.88999999998</v>
      </c>
      <c r="M105" s="28">
        <f>M18</f>
        <v>39</v>
      </c>
      <c r="N105" s="28">
        <f>N18</f>
        <v>5382906.3200000003</v>
      </c>
      <c r="O105" s="28">
        <f t="shared" si="14"/>
        <v>58</v>
      </c>
      <c r="P105" s="28">
        <f t="shared" si="14"/>
        <v>84616.62</v>
      </c>
      <c r="Q105" s="28">
        <f>Q18</f>
        <v>21</v>
      </c>
      <c r="R105" s="28">
        <f>R18</f>
        <v>52147.09</v>
      </c>
      <c r="S105" s="28">
        <f t="shared" si="14"/>
        <v>7</v>
      </c>
      <c r="T105" s="28">
        <f t="shared" si="14"/>
        <v>86355</v>
      </c>
      <c r="U105" s="28">
        <f>U18</f>
        <v>3</v>
      </c>
      <c r="V105" s="28">
        <f>V18</f>
        <v>2655</v>
      </c>
      <c r="W105" s="28">
        <f t="shared" si="14"/>
        <v>13</v>
      </c>
      <c r="X105" s="28">
        <f t="shared" si="14"/>
        <v>1544131</v>
      </c>
      <c r="Y105" s="28">
        <f>Y18</f>
        <v>0</v>
      </c>
      <c r="Z105" s="28">
        <f>Z18</f>
        <v>0</v>
      </c>
      <c r="AA105" s="28">
        <f t="shared" si="14"/>
        <v>2</v>
      </c>
      <c r="AB105" s="28">
        <f t="shared" si="14"/>
        <v>21396.39</v>
      </c>
      <c r="AC105" s="28">
        <f>AC18</f>
        <v>1</v>
      </c>
      <c r="AD105" s="28">
        <f>AD18</f>
        <v>888.44</v>
      </c>
      <c r="AE105" s="28">
        <f t="shared" si="14"/>
        <v>15</v>
      </c>
      <c r="AF105" s="28">
        <f t="shared" si="14"/>
        <v>1656897</v>
      </c>
      <c r="AG105" s="28">
        <f>AG18</f>
        <v>5</v>
      </c>
      <c r="AH105" s="28">
        <f>AH18</f>
        <v>1414600</v>
      </c>
      <c r="AI105" s="28">
        <f t="shared" si="14"/>
        <v>1</v>
      </c>
      <c r="AJ105" s="28">
        <f t="shared" si="14"/>
        <v>11900</v>
      </c>
      <c r="AK105" s="28">
        <f>AK18</f>
        <v>0</v>
      </c>
      <c r="AL105" s="28">
        <f>AL18</f>
        <v>0</v>
      </c>
      <c r="AM105" s="28">
        <f t="shared" si="14"/>
        <v>1</v>
      </c>
      <c r="AN105" s="28">
        <f t="shared" si="14"/>
        <v>2000</v>
      </c>
      <c r="AO105" s="28">
        <f>AO18</f>
        <v>0</v>
      </c>
      <c r="AP105" s="28">
        <f>AP18</f>
        <v>0</v>
      </c>
      <c r="AQ105" s="28">
        <f t="shared" si="14"/>
        <v>0</v>
      </c>
      <c r="AR105" s="28">
        <f t="shared" si="14"/>
        <v>0</v>
      </c>
      <c r="AS105" s="28">
        <f>AS18</f>
        <v>0</v>
      </c>
      <c r="AT105" s="28">
        <f>AT18</f>
        <v>0</v>
      </c>
      <c r="AU105" s="28">
        <f t="shared" si="14"/>
        <v>0</v>
      </c>
      <c r="AV105" s="28">
        <f t="shared" si="14"/>
        <v>0</v>
      </c>
      <c r="AW105" s="28">
        <f>AW18</f>
        <v>0</v>
      </c>
      <c r="AX105" s="28">
        <f>AX18</f>
        <v>0</v>
      </c>
      <c r="AY105" s="28">
        <f t="shared" si="14"/>
        <v>0</v>
      </c>
      <c r="AZ105" s="28">
        <f t="shared" si="14"/>
        <v>0</v>
      </c>
      <c r="BA105" s="28">
        <f>BA18</f>
        <v>0</v>
      </c>
      <c r="BB105" s="28">
        <f>BB18</f>
        <v>0</v>
      </c>
      <c r="BC105" s="28">
        <f t="shared" si="14"/>
        <v>0</v>
      </c>
      <c r="BD105" s="28">
        <f t="shared" si="14"/>
        <v>0</v>
      </c>
      <c r="BE105" s="28">
        <f>BE18</f>
        <v>0</v>
      </c>
      <c r="BF105" s="28">
        <f>BF18</f>
        <v>0</v>
      </c>
      <c r="BG105" s="28">
        <f t="shared" si="14"/>
        <v>0</v>
      </c>
      <c r="BH105" s="28">
        <f t="shared" si="14"/>
        <v>0</v>
      </c>
      <c r="BI105" s="28">
        <f>BI18</f>
        <v>0</v>
      </c>
      <c r="BJ105" s="28">
        <f>BJ18</f>
        <v>0</v>
      </c>
      <c r="BK105" s="28">
        <f t="shared" si="14"/>
        <v>22</v>
      </c>
      <c r="BL105" s="28">
        <f t="shared" si="14"/>
        <v>261659.2</v>
      </c>
      <c r="BM105" s="28">
        <f>BM18</f>
        <v>8</v>
      </c>
      <c r="BN105" s="28">
        <f>BN18</f>
        <v>15425</v>
      </c>
      <c r="BO105" s="28">
        <f t="shared" si="14"/>
        <v>6</v>
      </c>
      <c r="BP105" s="28">
        <f t="shared" si="14"/>
        <v>26762.880000000001</v>
      </c>
      <c r="BQ105" s="28">
        <f>BQ18</f>
        <v>2</v>
      </c>
      <c r="BR105" s="28">
        <f>BR18</f>
        <v>9321440</v>
      </c>
      <c r="BS105" s="28">
        <f t="shared" si="14"/>
        <v>16</v>
      </c>
      <c r="BT105" s="28">
        <f t="shared" si="14"/>
        <v>226133.37000000002</v>
      </c>
      <c r="BU105" s="28">
        <f>BU18</f>
        <v>1</v>
      </c>
      <c r="BV105" s="28">
        <f>BV18</f>
        <v>1500</v>
      </c>
      <c r="BW105" s="28">
        <f t="shared" si="14"/>
        <v>8</v>
      </c>
      <c r="BX105" s="28">
        <f t="shared" si="14"/>
        <v>32919.630000000005</v>
      </c>
      <c r="BY105" s="28">
        <f>BY18</f>
        <v>2</v>
      </c>
      <c r="BZ105" s="28">
        <f>BZ18</f>
        <v>23594.2</v>
      </c>
    </row>
    <row r="106" spans="1:78" ht="18" x14ac:dyDescent="0.25">
      <c r="A106" s="26">
        <v>2</v>
      </c>
      <c r="B106" s="82" t="s">
        <v>108</v>
      </c>
      <c r="C106" s="28">
        <f>C9</f>
        <v>809</v>
      </c>
      <c r="D106" s="28">
        <f t="shared" ref="D106:BX106" si="15">D9</f>
        <v>7832701.0599999996</v>
      </c>
      <c r="E106" s="28">
        <f>E9</f>
        <v>227</v>
      </c>
      <c r="F106" s="28">
        <f>F9</f>
        <v>2949931.21</v>
      </c>
      <c r="G106" s="28">
        <f t="shared" si="15"/>
        <v>185</v>
      </c>
      <c r="H106" s="28">
        <f t="shared" si="15"/>
        <v>1633344.38</v>
      </c>
      <c r="I106" s="28">
        <f>I9</f>
        <v>61</v>
      </c>
      <c r="J106" s="28">
        <f>J9</f>
        <v>319725.07999999996</v>
      </c>
      <c r="K106" s="28">
        <f t="shared" si="15"/>
        <v>333</v>
      </c>
      <c r="L106" s="28">
        <f t="shared" si="15"/>
        <v>1987380.6099999999</v>
      </c>
      <c r="M106" s="28">
        <f>M9</f>
        <v>17</v>
      </c>
      <c r="N106" s="28">
        <f>N9</f>
        <v>70979.14</v>
      </c>
      <c r="O106" s="28">
        <f t="shared" si="15"/>
        <v>161</v>
      </c>
      <c r="P106" s="28">
        <f t="shared" si="15"/>
        <v>608357.93999999994</v>
      </c>
      <c r="Q106" s="28">
        <f>Q9</f>
        <v>72</v>
      </c>
      <c r="R106" s="28">
        <f>R9</f>
        <v>218113.32</v>
      </c>
      <c r="S106" s="28">
        <f t="shared" si="15"/>
        <v>8</v>
      </c>
      <c r="T106" s="28">
        <f t="shared" si="15"/>
        <v>150048</v>
      </c>
      <c r="U106" s="28">
        <f>U9</f>
        <v>2</v>
      </c>
      <c r="V106" s="28">
        <f>V9</f>
        <v>62200</v>
      </c>
      <c r="W106" s="28">
        <f t="shared" si="15"/>
        <v>7</v>
      </c>
      <c r="X106" s="28">
        <f t="shared" si="15"/>
        <v>189065.93</v>
      </c>
      <c r="Y106" s="28">
        <f>Y9</f>
        <v>0</v>
      </c>
      <c r="Z106" s="28">
        <f>Z9</f>
        <v>0</v>
      </c>
      <c r="AA106" s="28">
        <f t="shared" si="15"/>
        <v>1</v>
      </c>
      <c r="AB106" s="28">
        <f t="shared" si="15"/>
        <v>60000</v>
      </c>
      <c r="AC106" s="28">
        <f>AC9</f>
        <v>0</v>
      </c>
      <c r="AD106" s="28">
        <f>AD9</f>
        <v>0</v>
      </c>
      <c r="AE106" s="28">
        <f t="shared" si="15"/>
        <v>32</v>
      </c>
      <c r="AF106" s="28">
        <f t="shared" si="15"/>
        <v>482103.03</v>
      </c>
      <c r="AG106" s="28">
        <f>AG9</f>
        <v>2</v>
      </c>
      <c r="AH106" s="28">
        <f>AH9</f>
        <v>7462</v>
      </c>
      <c r="AI106" s="28">
        <f t="shared" si="15"/>
        <v>3</v>
      </c>
      <c r="AJ106" s="28">
        <f t="shared" si="15"/>
        <v>15500</v>
      </c>
      <c r="AK106" s="28">
        <f>AK9</f>
        <v>1</v>
      </c>
      <c r="AL106" s="28">
        <f>AL9</f>
        <v>2500</v>
      </c>
      <c r="AM106" s="28">
        <f t="shared" si="15"/>
        <v>0</v>
      </c>
      <c r="AN106" s="28">
        <f t="shared" si="15"/>
        <v>0</v>
      </c>
      <c r="AO106" s="28">
        <f>AO9</f>
        <v>0</v>
      </c>
      <c r="AP106" s="28">
        <f>AP9</f>
        <v>0</v>
      </c>
      <c r="AQ106" s="28">
        <f t="shared" si="15"/>
        <v>0</v>
      </c>
      <c r="AR106" s="28">
        <f t="shared" si="15"/>
        <v>0</v>
      </c>
      <c r="AS106" s="28">
        <f>AS9</f>
        <v>0</v>
      </c>
      <c r="AT106" s="28">
        <f>AT9</f>
        <v>0</v>
      </c>
      <c r="AU106" s="28">
        <f t="shared" si="15"/>
        <v>0</v>
      </c>
      <c r="AV106" s="28">
        <f t="shared" si="15"/>
        <v>0</v>
      </c>
      <c r="AW106" s="28">
        <f>AW9</f>
        <v>0</v>
      </c>
      <c r="AX106" s="28">
        <f>AX9</f>
        <v>0</v>
      </c>
      <c r="AY106" s="28">
        <f t="shared" si="15"/>
        <v>0</v>
      </c>
      <c r="AZ106" s="28">
        <f t="shared" si="15"/>
        <v>0</v>
      </c>
      <c r="BA106" s="28">
        <f>BA9</f>
        <v>0</v>
      </c>
      <c r="BB106" s="28">
        <f>BB9</f>
        <v>0</v>
      </c>
      <c r="BC106" s="28">
        <f t="shared" si="15"/>
        <v>3</v>
      </c>
      <c r="BD106" s="28">
        <f t="shared" si="15"/>
        <v>348000</v>
      </c>
      <c r="BE106" s="28">
        <f>BE9</f>
        <v>0</v>
      </c>
      <c r="BF106" s="28">
        <f>BF9</f>
        <v>0</v>
      </c>
      <c r="BG106" s="28">
        <f t="shared" si="15"/>
        <v>0</v>
      </c>
      <c r="BH106" s="28">
        <f t="shared" si="15"/>
        <v>0</v>
      </c>
      <c r="BI106" s="28">
        <f>BI9</f>
        <v>0</v>
      </c>
      <c r="BJ106" s="28">
        <f>BJ9</f>
        <v>0</v>
      </c>
      <c r="BK106" s="28">
        <f t="shared" si="15"/>
        <v>2</v>
      </c>
      <c r="BL106" s="28">
        <f t="shared" si="15"/>
        <v>1000</v>
      </c>
      <c r="BM106" s="28">
        <f>BM9</f>
        <v>2</v>
      </c>
      <c r="BN106" s="28">
        <f>BN9</f>
        <v>1000</v>
      </c>
      <c r="BO106" s="28">
        <f t="shared" si="15"/>
        <v>19</v>
      </c>
      <c r="BP106" s="28">
        <f t="shared" si="15"/>
        <v>7505</v>
      </c>
      <c r="BQ106" s="28">
        <f>BQ9</f>
        <v>18</v>
      </c>
      <c r="BR106" s="28">
        <f>BR9</f>
        <v>7005</v>
      </c>
      <c r="BS106" s="28">
        <f t="shared" si="15"/>
        <v>53</v>
      </c>
      <c r="BT106" s="28">
        <f t="shared" si="15"/>
        <v>2260510.67</v>
      </c>
      <c r="BU106" s="28">
        <f>BU9</f>
        <v>51</v>
      </c>
      <c r="BV106" s="28">
        <f>BV9</f>
        <v>2258510.67</v>
      </c>
      <c r="BW106" s="28">
        <f t="shared" si="15"/>
        <v>2</v>
      </c>
      <c r="BX106" s="28">
        <f t="shared" si="15"/>
        <v>89885.5</v>
      </c>
      <c r="BY106" s="28">
        <f>BY9</f>
        <v>1</v>
      </c>
      <c r="BZ106" s="28">
        <f>BZ9</f>
        <v>2436</v>
      </c>
    </row>
    <row r="107" spans="1:78" ht="18" x14ac:dyDescent="0.25">
      <c r="A107" s="26">
        <v>3</v>
      </c>
      <c r="B107" s="82" t="s">
        <v>61</v>
      </c>
      <c r="C107" s="28">
        <f>C33</f>
        <v>506</v>
      </c>
      <c r="D107" s="28">
        <f t="shared" ref="D107:BX107" si="16">D33</f>
        <v>926799.88</v>
      </c>
      <c r="E107" s="28">
        <f>E33</f>
        <v>219</v>
      </c>
      <c r="F107" s="28">
        <f>F33</f>
        <v>376444.03</v>
      </c>
      <c r="G107" s="28">
        <f t="shared" si="16"/>
        <v>419</v>
      </c>
      <c r="H107" s="28">
        <f t="shared" si="16"/>
        <v>749161.71</v>
      </c>
      <c r="I107" s="28">
        <f>I33</f>
        <v>187</v>
      </c>
      <c r="J107" s="28">
        <f>J33</f>
        <v>331146</v>
      </c>
      <c r="K107" s="28">
        <f t="shared" si="16"/>
        <v>13</v>
      </c>
      <c r="L107" s="28">
        <f t="shared" si="16"/>
        <v>23914</v>
      </c>
      <c r="M107" s="28">
        <f>M33</f>
        <v>7</v>
      </c>
      <c r="N107" s="28">
        <f>N33</f>
        <v>11514</v>
      </c>
      <c r="O107" s="28">
        <f t="shared" si="16"/>
        <v>53</v>
      </c>
      <c r="P107" s="28">
        <f t="shared" si="16"/>
        <v>69102.679999999993</v>
      </c>
      <c r="Q107" s="28">
        <f>Q33</f>
        <v>20</v>
      </c>
      <c r="R107" s="28">
        <f>R33</f>
        <v>21610</v>
      </c>
      <c r="S107" s="28">
        <f t="shared" si="16"/>
        <v>2</v>
      </c>
      <c r="T107" s="28">
        <f t="shared" si="16"/>
        <v>4000</v>
      </c>
      <c r="U107" s="28">
        <f>U33</f>
        <v>0</v>
      </c>
      <c r="V107" s="28">
        <f>V33</f>
        <v>0</v>
      </c>
      <c r="W107" s="28">
        <f t="shared" si="16"/>
        <v>3</v>
      </c>
      <c r="X107" s="28">
        <f t="shared" si="16"/>
        <v>26368.75</v>
      </c>
      <c r="Y107" s="28">
        <f>Y33</f>
        <v>0</v>
      </c>
      <c r="Z107" s="28">
        <f>Z33</f>
        <v>0</v>
      </c>
      <c r="AA107" s="28">
        <f t="shared" si="16"/>
        <v>0</v>
      </c>
      <c r="AB107" s="28">
        <f t="shared" si="16"/>
        <v>0</v>
      </c>
      <c r="AC107" s="28">
        <f>AC33</f>
        <v>0</v>
      </c>
      <c r="AD107" s="28">
        <f>AD33</f>
        <v>0</v>
      </c>
      <c r="AE107" s="28">
        <f t="shared" si="16"/>
        <v>6</v>
      </c>
      <c r="AF107" s="28">
        <f t="shared" si="16"/>
        <v>40378.75</v>
      </c>
      <c r="AG107" s="28">
        <f>AG33</f>
        <v>2</v>
      </c>
      <c r="AH107" s="28">
        <f>AH33</f>
        <v>7000</v>
      </c>
      <c r="AI107" s="28">
        <f t="shared" si="16"/>
        <v>2</v>
      </c>
      <c r="AJ107" s="28">
        <f t="shared" si="16"/>
        <v>3440.46</v>
      </c>
      <c r="AK107" s="28">
        <f>AK33</f>
        <v>1</v>
      </c>
      <c r="AL107" s="28">
        <f>AL33</f>
        <v>2240.5</v>
      </c>
      <c r="AM107" s="28">
        <f t="shared" si="16"/>
        <v>0</v>
      </c>
      <c r="AN107" s="28">
        <f t="shared" si="16"/>
        <v>0</v>
      </c>
      <c r="AO107" s="28">
        <f>AO33</f>
        <v>0</v>
      </c>
      <c r="AP107" s="28">
        <f>AP33</f>
        <v>0</v>
      </c>
      <c r="AQ107" s="28">
        <f t="shared" si="16"/>
        <v>0</v>
      </c>
      <c r="AR107" s="28">
        <f t="shared" si="16"/>
        <v>0</v>
      </c>
      <c r="AS107" s="28">
        <f>AS33</f>
        <v>0</v>
      </c>
      <c r="AT107" s="28">
        <f>AT33</f>
        <v>0</v>
      </c>
      <c r="AU107" s="28">
        <f t="shared" si="16"/>
        <v>0</v>
      </c>
      <c r="AV107" s="28">
        <f t="shared" si="16"/>
        <v>0</v>
      </c>
      <c r="AW107" s="28">
        <f>AW33</f>
        <v>0</v>
      </c>
      <c r="AX107" s="28">
        <f>AX33</f>
        <v>0</v>
      </c>
      <c r="AY107" s="28">
        <f t="shared" si="16"/>
        <v>0</v>
      </c>
      <c r="AZ107" s="28">
        <f t="shared" si="16"/>
        <v>0</v>
      </c>
      <c r="BA107" s="28">
        <f>BA33</f>
        <v>0</v>
      </c>
      <c r="BB107" s="28">
        <f>BB33</f>
        <v>0</v>
      </c>
      <c r="BC107" s="28">
        <f t="shared" si="16"/>
        <v>0</v>
      </c>
      <c r="BD107" s="28">
        <f t="shared" si="16"/>
        <v>0</v>
      </c>
      <c r="BE107" s="28">
        <f>BE33</f>
        <v>0</v>
      </c>
      <c r="BF107" s="28">
        <f>BF33</f>
        <v>0</v>
      </c>
      <c r="BG107" s="28">
        <f t="shared" si="16"/>
        <v>0</v>
      </c>
      <c r="BH107" s="28">
        <f t="shared" si="16"/>
        <v>0</v>
      </c>
      <c r="BI107" s="28">
        <f>BI33</f>
        <v>0</v>
      </c>
      <c r="BJ107" s="28">
        <f>BJ33</f>
        <v>0</v>
      </c>
      <c r="BK107" s="28">
        <f t="shared" si="16"/>
        <v>4</v>
      </c>
      <c r="BL107" s="28">
        <f t="shared" si="16"/>
        <v>3833.5299999999997</v>
      </c>
      <c r="BM107" s="28">
        <f>BM33</f>
        <v>1</v>
      </c>
      <c r="BN107" s="28">
        <f>BN33</f>
        <v>1333.53</v>
      </c>
      <c r="BO107" s="28">
        <f t="shared" si="16"/>
        <v>2</v>
      </c>
      <c r="BP107" s="28">
        <f t="shared" si="16"/>
        <v>3100</v>
      </c>
      <c r="BQ107" s="28">
        <f>BQ33</f>
        <v>1</v>
      </c>
      <c r="BR107" s="28">
        <f>BR33</f>
        <v>1600</v>
      </c>
      <c r="BS107" s="28">
        <f t="shared" si="16"/>
        <v>1</v>
      </c>
      <c r="BT107" s="28">
        <f t="shared" si="16"/>
        <v>3500</v>
      </c>
      <c r="BU107" s="28">
        <f>BU33</f>
        <v>0</v>
      </c>
      <c r="BV107" s="28">
        <f>BV33</f>
        <v>0</v>
      </c>
      <c r="BW107" s="28">
        <f t="shared" si="16"/>
        <v>1</v>
      </c>
      <c r="BX107" s="28">
        <f t="shared" si="16"/>
        <v>0</v>
      </c>
      <c r="BY107" s="28">
        <f>BY33</f>
        <v>0</v>
      </c>
      <c r="BZ107" s="28">
        <f>BZ33</f>
        <v>0</v>
      </c>
    </row>
    <row r="108" spans="1:78" ht="18" x14ac:dyDescent="0.25">
      <c r="A108" s="26">
        <v>4</v>
      </c>
      <c r="B108" s="82" t="s">
        <v>109</v>
      </c>
      <c r="C108" s="28">
        <f>C25</f>
        <v>225</v>
      </c>
      <c r="D108" s="28">
        <f t="shared" ref="D108:BX108" si="17">D25</f>
        <v>842124.05</v>
      </c>
      <c r="E108" s="28">
        <f>E25</f>
        <v>261</v>
      </c>
      <c r="F108" s="28">
        <f>F25</f>
        <v>0</v>
      </c>
      <c r="G108" s="28">
        <f t="shared" si="17"/>
        <v>43</v>
      </c>
      <c r="H108" s="28">
        <f t="shared" si="17"/>
        <v>154848.06</v>
      </c>
      <c r="I108" s="28">
        <f>I25</f>
        <v>0</v>
      </c>
      <c r="J108" s="28">
        <f>J25</f>
        <v>0</v>
      </c>
      <c r="K108" s="28">
        <f t="shared" si="17"/>
        <v>145</v>
      </c>
      <c r="L108" s="28">
        <f t="shared" si="17"/>
        <v>363868.15999999997</v>
      </c>
      <c r="M108" s="28">
        <f>M25</f>
        <v>261</v>
      </c>
      <c r="N108" s="28">
        <f>N25</f>
        <v>0</v>
      </c>
      <c r="O108" s="28">
        <f t="shared" si="17"/>
        <v>22</v>
      </c>
      <c r="P108" s="28">
        <f t="shared" si="17"/>
        <v>82907.55</v>
      </c>
      <c r="Q108" s="28">
        <f>Q25</f>
        <v>0</v>
      </c>
      <c r="R108" s="28">
        <f>R25</f>
        <v>0</v>
      </c>
      <c r="S108" s="28">
        <f t="shared" si="17"/>
        <v>2</v>
      </c>
      <c r="T108" s="28">
        <f t="shared" si="17"/>
        <v>2000</v>
      </c>
      <c r="U108" s="28">
        <f>U25</f>
        <v>0</v>
      </c>
      <c r="V108" s="28">
        <f>V25</f>
        <v>0</v>
      </c>
      <c r="W108" s="28">
        <f t="shared" si="17"/>
        <v>1</v>
      </c>
      <c r="X108" s="28">
        <f t="shared" si="17"/>
        <v>15000</v>
      </c>
      <c r="Y108" s="28">
        <f>Y25</f>
        <v>0</v>
      </c>
      <c r="Z108" s="28">
        <f>Z25</f>
        <v>0</v>
      </c>
      <c r="AA108" s="28">
        <f t="shared" si="17"/>
        <v>0</v>
      </c>
      <c r="AB108" s="28">
        <f t="shared" si="17"/>
        <v>0</v>
      </c>
      <c r="AC108" s="28">
        <f>AC25</f>
        <v>0</v>
      </c>
      <c r="AD108" s="28">
        <f>AD25</f>
        <v>0</v>
      </c>
      <c r="AE108" s="28">
        <f t="shared" si="17"/>
        <v>9</v>
      </c>
      <c r="AF108" s="28">
        <f t="shared" si="17"/>
        <v>152205.4</v>
      </c>
      <c r="AG108" s="28">
        <f>AG25</f>
        <v>0</v>
      </c>
      <c r="AH108" s="28">
        <f>AH25</f>
        <v>0</v>
      </c>
      <c r="AI108" s="28">
        <f t="shared" si="17"/>
        <v>0</v>
      </c>
      <c r="AJ108" s="28">
        <f t="shared" si="17"/>
        <v>0</v>
      </c>
      <c r="AK108" s="28">
        <f>AK25</f>
        <v>0</v>
      </c>
      <c r="AL108" s="28">
        <f>AL25</f>
        <v>0</v>
      </c>
      <c r="AM108" s="28">
        <f t="shared" si="17"/>
        <v>2</v>
      </c>
      <c r="AN108" s="28">
        <f t="shared" si="17"/>
        <v>1294.8800000000001</v>
      </c>
      <c r="AO108" s="28">
        <f>AO25</f>
        <v>0</v>
      </c>
      <c r="AP108" s="28">
        <f>AP25</f>
        <v>0</v>
      </c>
      <c r="AQ108" s="28">
        <f t="shared" si="17"/>
        <v>0</v>
      </c>
      <c r="AR108" s="28">
        <f t="shared" si="17"/>
        <v>0</v>
      </c>
      <c r="AS108" s="28">
        <f>AS25</f>
        <v>0</v>
      </c>
      <c r="AT108" s="28">
        <f>AT25</f>
        <v>0</v>
      </c>
      <c r="AU108" s="28">
        <f t="shared" si="17"/>
        <v>0</v>
      </c>
      <c r="AV108" s="28">
        <f t="shared" si="17"/>
        <v>0</v>
      </c>
      <c r="AW108" s="28">
        <f>AW25</f>
        <v>0</v>
      </c>
      <c r="AX108" s="28">
        <f>AX25</f>
        <v>0</v>
      </c>
      <c r="AY108" s="28">
        <f t="shared" si="17"/>
        <v>0</v>
      </c>
      <c r="AZ108" s="28">
        <f t="shared" si="17"/>
        <v>0</v>
      </c>
      <c r="BA108" s="28">
        <f>BA25</f>
        <v>0</v>
      </c>
      <c r="BB108" s="28">
        <f>BB25</f>
        <v>0</v>
      </c>
      <c r="BC108" s="28">
        <f t="shared" si="17"/>
        <v>0</v>
      </c>
      <c r="BD108" s="28">
        <f t="shared" si="17"/>
        <v>0</v>
      </c>
      <c r="BE108" s="28">
        <f>BE25</f>
        <v>0</v>
      </c>
      <c r="BF108" s="28">
        <f>BF25</f>
        <v>0</v>
      </c>
      <c r="BG108" s="28">
        <f t="shared" si="17"/>
        <v>0</v>
      </c>
      <c r="BH108" s="28">
        <f t="shared" si="17"/>
        <v>0</v>
      </c>
      <c r="BI108" s="28">
        <f>BI25</f>
        <v>0</v>
      </c>
      <c r="BJ108" s="28">
        <f>BJ25</f>
        <v>0</v>
      </c>
      <c r="BK108" s="28">
        <f t="shared" si="17"/>
        <v>0</v>
      </c>
      <c r="BL108" s="28">
        <f t="shared" si="17"/>
        <v>0</v>
      </c>
      <c r="BM108" s="28">
        <f>BM25</f>
        <v>0</v>
      </c>
      <c r="BN108" s="28">
        <f>BN25</f>
        <v>0</v>
      </c>
      <c r="BO108" s="28">
        <f t="shared" si="17"/>
        <v>0</v>
      </c>
      <c r="BP108" s="28">
        <f t="shared" si="17"/>
        <v>0</v>
      </c>
      <c r="BQ108" s="28">
        <f>BQ25</f>
        <v>0</v>
      </c>
      <c r="BR108" s="28">
        <f>BR25</f>
        <v>0</v>
      </c>
      <c r="BS108" s="28">
        <f t="shared" si="17"/>
        <v>1</v>
      </c>
      <c r="BT108" s="28">
        <f t="shared" si="17"/>
        <v>70000</v>
      </c>
      <c r="BU108" s="28">
        <f>BU25</f>
        <v>0</v>
      </c>
      <c r="BV108" s="28">
        <f>BV25</f>
        <v>0</v>
      </c>
      <c r="BW108" s="28">
        <f t="shared" si="17"/>
        <v>0</v>
      </c>
      <c r="BX108" s="28">
        <f t="shared" si="17"/>
        <v>0</v>
      </c>
      <c r="BY108" s="28">
        <f>BY25</f>
        <v>0</v>
      </c>
      <c r="BZ108" s="28">
        <f>BZ25</f>
        <v>0</v>
      </c>
    </row>
    <row r="109" spans="1:78" ht="18" x14ac:dyDescent="0.25">
      <c r="A109" s="26">
        <v>5</v>
      </c>
      <c r="B109" s="82" t="s">
        <v>70</v>
      </c>
      <c r="C109" s="28">
        <f>C52</f>
        <v>661</v>
      </c>
      <c r="D109" s="28">
        <f t="shared" ref="D109:BX109" si="18">D52</f>
        <v>11121604.23</v>
      </c>
      <c r="E109" s="28">
        <f>E52</f>
        <v>489</v>
      </c>
      <c r="F109" s="28">
        <f>F52</f>
        <v>1129091.77</v>
      </c>
      <c r="G109" s="28">
        <f t="shared" si="18"/>
        <v>480</v>
      </c>
      <c r="H109" s="28">
        <f t="shared" si="18"/>
        <v>10073897.99</v>
      </c>
      <c r="I109" s="28">
        <f>I52</f>
        <v>373</v>
      </c>
      <c r="J109" s="28">
        <f>J52</f>
        <v>458882.92</v>
      </c>
      <c r="K109" s="28">
        <f t="shared" si="18"/>
        <v>87</v>
      </c>
      <c r="L109" s="28">
        <f t="shared" si="18"/>
        <v>154565.65</v>
      </c>
      <c r="M109" s="28">
        <f>M52</f>
        <v>55</v>
      </c>
      <c r="N109" s="28">
        <f>N52</f>
        <v>96755.849999999991</v>
      </c>
      <c r="O109" s="28">
        <f t="shared" si="18"/>
        <v>41</v>
      </c>
      <c r="P109" s="28">
        <f t="shared" si="18"/>
        <v>42105.4</v>
      </c>
      <c r="Q109" s="28">
        <f>Q52</f>
        <v>29</v>
      </c>
      <c r="R109" s="28">
        <f>R52</f>
        <v>29646</v>
      </c>
      <c r="S109" s="28">
        <f t="shared" si="18"/>
        <v>0</v>
      </c>
      <c r="T109" s="28">
        <f t="shared" si="18"/>
        <v>0</v>
      </c>
      <c r="U109" s="28">
        <f>U52</f>
        <v>0</v>
      </c>
      <c r="V109" s="28">
        <f>V52</f>
        <v>0</v>
      </c>
      <c r="W109" s="28">
        <f t="shared" si="18"/>
        <v>7</v>
      </c>
      <c r="X109" s="28">
        <f t="shared" si="18"/>
        <v>379600</v>
      </c>
      <c r="Y109" s="28">
        <f>Y52</f>
        <v>5</v>
      </c>
      <c r="Z109" s="28">
        <f>Z52</f>
        <v>362100</v>
      </c>
      <c r="AA109" s="28">
        <f t="shared" si="18"/>
        <v>1</v>
      </c>
      <c r="AB109" s="28">
        <f t="shared" si="18"/>
        <v>2500</v>
      </c>
      <c r="AC109" s="28">
        <f>AC52</f>
        <v>1</v>
      </c>
      <c r="AD109" s="28">
        <f>AD52</f>
        <v>2500</v>
      </c>
      <c r="AE109" s="28">
        <f t="shared" si="18"/>
        <v>28</v>
      </c>
      <c r="AF109" s="28">
        <f t="shared" si="18"/>
        <v>218722</v>
      </c>
      <c r="AG109" s="28">
        <f>AG52</f>
        <v>17</v>
      </c>
      <c r="AH109" s="28">
        <f>AH52</f>
        <v>121570</v>
      </c>
      <c r="AI109" s="28">
        <f t="shared" si="18"/>
        <v>6</v>
      </c>
      <c r="AJ109" s="28">
        <f t="shared" si="18"/>
        <v>79438.19</v>
      </c>
      <c r="AK109" s="28">
        <f>AK52</f>
        <v>2</v>
      </c>
      <c r="AL109" s="28">
        <f>AL52</f>
        <v>32737</v>
      </c>
      <c r="AM109" s="28">
        <f t="shared" si="18"/>
        <v>1</v>
      </c>
      <c r="AN109" s="28">
        <f t="shared" si="18"/>
        <v>0</v>
      </c>
      <c r="AO109" s="28">
        <f>AO52</f>
        <v>1</v>
      </c>
      <c r="AP109" s="28">
        <f>AP52</f>
        <v>0</v>
      </c>
      <c r="AQ109" s="28">
        <f t="shared" si="18"/>
        <v>0</v>
      </c>
      <c r="AR109" s="28">
        <f t="shared" si="18"/>
        <v>0</v>
      </c>
      <c r="AS109" s="28">
        <f>AS52</f>
        <v>0</v>
      </c>
      <c r="AT109" s="28">
        <f>AT52</f>
        <v>0</v>
      </c>
      <c r="AU109" s="28">
        <f t="shared" si="18"/>
        <v>0</v>
      </c>
      <c r="AV109" s="28">
        <f t="shared" si="18"/>
        <v>0</v>
      </c>
      <c r="AW109" s="28">
        <f>AW52</f>
        <v>0</v>
      </c>
      <c r="AX109" s="28">
        <f>AX52</f>
        <v>0</v>
      </c>
      <c r="AY109" s="28">
        <f t="shared" si="18"/>
        <v>0</v>
      </c>
      <c r="AZ109" s="28">
        <f t="shared" si="18"/>
        <v>0</v>
      </c>
      <c r="BA109" s="28">
        <f>BA52</f>
        <v>0</v>
      </c>
      <c r="BB109" s="28">
        <f>BB52</f>
        <v>0</v>
      </c>
      <c r="BC109" s="28">
        <f t="shared" si="18"/>
        <v>0</v>
      </c>
      <c r="BD109" s="28">
        <f t="shared" si="18"/>
        <v>0</v>
      </c>
      <c r="BE109" s="28">
        <f>BE52</f>
        <v>0</v>
      </c>
      <c r="BF109" s="28">
        <f>BF52</f>
        <v>0</v>
      </c>
      <c r="BG109" s="28">
        <f t="shared" si="18"/>
        <v>0</v>
      </c>
      <c r="BH109" s="28">
        <f t="shared" si="18"/>
        <v>0</v>
      </c>
      <c r="BI109" s="28">
        <f>BI52</f>
        <v>0</v>
      </c>
      <c r="BJ109" s="28">
        <f>BJ52</f>
        <v>0</v>
      </c>
      <c r="BK109" s="28">
        <f t="shared" si="18"/>
        <v>4</v>
      </c>
      <c r="BL109" s="28">
        <f t="shared" si="18"/>
        <v>3200</v>
      </c>
      <c r="BM109" s="28">
        <f>BM52</f>
        <v>3</v>
      </c>
      <c r="BN109" s="28">
        <f>BN52</f>
        <v>2500</v>
      </c>
      <c r="BO109" s="28">
        <f t="shared" si="18"/>
        <v>2</v>
      </c>
      <c r="BP109" s="28">
        <f t="shared" si="18"/>
        <v>104300</v>
      </c>
      <c r="BQ109" s="28">
        <f>BQ52</f>
        <v>1</v>
      </c>
      <c r="BR109" s="28">
        <f>BR52</f>
        <v>4300</v>
      </c>
      <c r="BS109" s="28">
        <f t="shared" si="18"/>
        <v>4</v>
      </c>
      <c r="BT109" s="28">
        <f t="shared" si="18"/>
        <v>63275</v>
      </c>
      <c r="BU109" s="28">
        <f>BU52</f>
        <v>2</v>
      </c>
      <c r="BV109" s="28">
        <f>BV52</f>
        <v>18100</v>
      </c>
      <c r="BW109" s="28">
        <f t="shared" si="18"/>
        <v>0</v>
      </c>
      <c r="BX109" s="28">
        <f t="shared" si="18"/>
        <v>0</v>
      </c>
      <c r="BY109" s="28">
        <f>BY52</f>
        <v>0</v>
      </c>
      <c r="BZ109" s="28">
        <f>BZ52</f>
        <v>0</v>
      </c>
    </row>
    <row r="110" spans="1:78" ht="18" x14ac:dyDescent="0.25">
      <c r="A110" s="26">
        <v>6</v>
      </c>
      <c r="B110" s="82" t="s">
        <v>83</v>
      </c>
      <c r="C110" s="28">
        <f>C65</f>
        <v>473</v>
      </c>
      <c r="D110" s="28">
        <f t="shared" ref="D110:BX110" si="19">D65</f>
        <v>2837207.7199999997</v>
      </c>
      <c r="E110" s="28">
        <f>E65</f>
        <v>209</v>
      </c>
      <c r="F110" s="28">
        <f>F65</f>
        <v>276565295.93000001</v>
      </c>
      <c r="G110" s="28">
        <f t="shared" si="19"/>
        <v>294</v>
      </c>
      <c r="H110" s="28">
        <f t="shared" si="19"/>
        <v>470738.55</v>
      </c>
      <c r="I110" s="28">
        <f>I65</f>
        <v>148</v>
      </c>
      <c r="J110" s="28">
        <f>J65</f>
        <v>96937495.780000001</v>
      </c>
      <c r="K110" s="28">
        <f t="shared" si="19"/>
        <v>64</v>
      </c>
      <c r="L110" s="28">
        <f t="shared" si="19"/>
        <v>120694.81</v>
      </c>
      <c r="M110" s="28">
        <f>M65</f>
        <v>31</v>
      </c>
      <c r="N110" s="28">
        <f>N65</f>
        <v>31852283.800000001</v>
      </c>
      <c r="O110" s="28">
        <f t="shared" si="19"/>
        <v>56</v>
      </c>
      <c r="P110" s="28">
        <f t="shared" si="19"/>
        <v>63369.35</v>
      </c>
      <c r="Q110" s="28">
        <f>Q65</f>
        <v>11</v>
      </c>
      <c r="R110" s="28">
        <f>R65</f>
        <v>11102.33</v>
      </c>
      <c r="S110" s="28">
        <f t="shared" si="19"/>
        <v>10</v>
      </c>
      <c r="T110" s="28">
        <f t="shared" si="19"/>
        <v>18610.400000000001</v>
      </c>
      <c r="U110" s="28">
        <f>U65</f>
        <v>0</v>
      </c>
      <c r="V110" s="28">
        <f>V65</f>
        <v>0</v>
      </c>
      <c r="W110" s="28">
        <f t="shared" si="19"/>
        <v>3</v>
      </c>
      <c r="X110" s="28">
        <f t="shared" si="19"/>
        <v>1408194.67</v>
      </c>
      <c r="Y110" s="28">
        <f>Y65</f>
        <v>2</v>
      </c>
      <c r="Z110" s="28">
        <f>Z65</f>
        <v>25230</v>
      </c>
      <c r="AA110" s="28">
        <f t="shared" si="19"/>
        <v>1</v>
      </c>
      <c r="AB110" s="28">
        <f t="shared" si="19"/>
        <v>2066.67</v>
      </c>
      <c r="AC110" s="28">
        <f>AC65</f>
        <v>0</v>
      </c>
      <c r="AD110" s="28">
        <f>AD65</f>
        <v>0</v>
      </c>
      <c r="AE110" s="28">
        <f t="shared" si="19"/>
        <v>20</v>
      </c>
      <c r="AF110" s="28">
        <f t="shared" si="19"/>
        <v>679858.3</v>
      </c>
      <c r="AG110" s="28">
        <f>AG65</f>
        <v>3</v>
      </c>
      <c r="AH110" s="28">
        <f>AH65</f>
        <v>146005640</v>
      </c>
      <c r="AI110" s="28">
        <f t="shared" si="19"/>
        <v>2</v>
      </c>
      <c r="AJ110" s="28">
        <f t="shared" si="19"/>
        <v>41000</v>
      </c>
      <c r="AK110" s="28">
        <f>AK65</f>
        <v>0</v>
      </c>
      <c r="AL110" s="28">
        <f>AL65</f>
        <v>0</v>
      </c>
      <c r="AM110" s="28">
        <f t="shared" si="19"/>
        <v>0</v>
      </c>
      <c r="AN110" s="28">
        <f t="shared" si="19"/>
        <v>0</v>
      </c>
      <c r="AO110" s="28">
        <f>AO65</f>
        <v>0</v>
      </c>
      <c r="AP110" s="28">
        <f>AP65</f>
        <v>0</v>
      </c>
      <c r="AQ110" s="28">
        <f t="shared" si="19"/>
        <v>0</v>
      </c>
      <c r="AR110" s="28">
        <f t="shared" si="19"/>
        <v>0</v>
      </c>
      <c r="AS110" s="28">
        <f>AS65</f>
        <v>0</v>
      </c>
      <c r="AT110" s="28">
        <f>AT65</f>
        <v>0</v>
      </c>
      <c r="AU110" s="28">
        <f t="shared" si="19"/>
        <v>0</v>
      </c>
      <c r="AV110" s="28">
        <f t="shared" si="19"/>
        <v>0</v>
      </c>
      <c r="AW110" s="28">
        <f>AW65</f>
        <v>0</v>
      </c>
      <c r="AX110" s="28">
        <f>AX65</f>
        <v>0</v>
      </c>
      <c r="AY110" s="28">
        <f t="shared" si="19"/>
        <v>0</v>
      </c>
      <c r="AZ110" s="28">
        <f t="shared" si="19"/>
        <v>0</v>
      </c>
      <c r="BA110" s="28">
        <f>BA65</f>
        <v>0</v>
      </c>
      <c r="BB110" s="28">
        <f>BB65</f>
        <v>0</v>
      </c>
      <c r="BC110" s="28">
        <f t="shared" si="19"/>
        <v>3</v>
      </c>
      <c r="BD110" s="28">
        <f t="shared" si="19"/>
        <v>2450</v>
      </c>
      <c r="BE110" s="28">
        <f>BE65</f>
        <v>1</v>
      </c>
      <c r="BF110" s="28">
        <f>BF65</f>
        <v>700</v>
      </c>
      <c r="BG110" s="28">
        <f t="shared" si="19"/>
        <v>0</v>
      </c>
      <c r="BH110" s="28">
        <f t="shared" si="19"/>
        <v>0</v>
      </c>
      <c r="BI110" s="28">
        <f>BI65</f>
        <v>0</v>
      </c>
      <c r="BJ110" s="28">
        <f>BJ65</f>
        <v>0</v>
      </c>
      <c r="BK110" s="28">
        <f t="shared" si="19"/>
        <v>11</v>
      </c>
      <c r="BL110" s="28">
        <f t="shared" si="19"/>
        <v>14453.3</v>
      </c>
      <c r="BM110" s="28">
        <f>BM65</f>
        <v>4</v>
      </c>
      <c r="BN110" s="28">
        <f>BN65</f>
        <v>5805</v>
      </c>
      <c r="BO110" s="28">
        <f t="shared" si="19"/>
        <v>9</v>
      </c>
      <c r="BP110" s="28">
        <f t="shared" si="19"/>
        <v>15771.67</v>
      </c>
      <c r="BQ110" s="28">
        <f>BQ65</f>
        <v>9</v>
      </c>
      <c r="BR110" s="28">
        <f>BR65</f>
        <v>1727039.02</v>
      </c>
      <c r="BS110" s="28">
        <f t="shared" si="19"/>
        <v>0</v>
      </c>
      <c r="BT110" s="28">
        <f t="shared" si="19"/>
        <v>0</v>
      </c>
      <c r="BU110" s="28">
        <f>BU65</f>
        <v>0</v>
      </c>
      <c r="BV110" s="28">
        <f>BV65</f>
        <v>0</v>
      </c>
      <c r="BW110" s="28">
        <f t="shared" si="19"/>
        <v>0</v>
      </c>
      <c r="BX110" s="28">
        <f t="shared" si="19"/>
        <v>0</v>
      </c>
      <c r="BY110" s="28">
        <f>BY65</f>
        <v>0</v>
      </c>
      <c r="BZ110" s="28">
        <f>BZ65</f>
        <v>0</v>
      </c>
    </row>
    <row r="111" spans="1:78" ht="18" x14ac:dyDescent="0.25">
      <c r="A111" s="26">
        <v>7</v>
      </c>
      <c r="B111" s="82" t="s">
        <v>90</v>
      </c>
      <c r="C111" s="28">
        <f>C77</f>
        <v>165</v>
      </c>
      <c r="D111" s="28">
        <f t="shared" ref="D111:BX111" si="20">D77</f>
        <v>225761.01</v>
      </c>
      <c r="E111" s="28">
        <f>E77</f>
        <v>98</v>
      </c>
      <c r="F111" s="28">
        <f>F77</f>
        <v>97936.390000000014</v>
      </c>
      <c r="G111" s="28">
        <f t="shared" si="20"/>
        <v>133</v>
      </c>
      <c r="H111" s="28">
        <f t="shared" si="20"/>
        <v>182453.01</v>
      </c>
      <c r="I111" s="28">
        <f>I77</f>
        <v>88</v>
      </c>
      <c r="J111" s="28">
        <f>J77</f>
        <v>79862.880000000005</v>
      </c>
      <c r="K111" s="28">
        <f t="shared" si="20"/>
        <v>8</v>
      </c>
      <c r="L111" s="28">
        <f t="shared" si="20"/>
        <v>13680</v>
      </c>
      <c r="M111" s="28">
        <f>M77</f>
        <v>5</v>
      </c>
      <c r="N111" s="28">
        <f>N77</f>
        <v>9943.51</v>
      </c>
      <c r="O111" s="28">
        <f t="shared" si="20"/>
        <v>14</v>
      </c>
      <c r="P111" s="28">
        <f t="shared" si="20"/>
        <v>9073</v>
      </c>
      <c r="Q111" s="28">
        <f>Q77</f>
        <v>2</v>
      </c>
      <c r="R111" s="28">
        <f>R77</f>
        <v>2000</v>
      </c>
      <c r="S111" s="28">
        <f t="shared" si="20"/>
        <v>2</v>
      </c>
      <c r="T111" s="28">
        <f t="shared" si="20"/>
        <v>2315</v>
      </c>
      <c r="U111" s="28">
        <f>U77</f>
        <v>0</v>
      </c>
      <c r="V111" s="28">
        <f>V77</f>
        <v>0</v>
      </c>
      <c r="W111" s="28">
        <f t="shared" si="20"/>
        <v>1</v>
      </c>
      <c r="X111" s="28">
        <f t="shared" si="20"/>
        <v>9000</v>
      </c>
      <c r="Y111" s="28">
        <f>Y77</f>
        <v>0</v>
      </c>
      <c r="Z111" s="28">
        <f>Z77</f>
        <v>0</v>
      </c>
      <c r="AA111" s="28">
        <f t="shared" si="20"/>
        <v>0</v>
      </c>
      <c r="AB111" s="28">
        <f t="shared" si="20"/>
        <v>0</v>
      </c>
      <c r="AC111" s="28">
        <f>AC77</f>
        <v>0</v>
      </c>
      <c r="AD111" s="28">
        <f>AD77</f>
        <v>0</v>
      </c>
      <c r="AE111" s="28">
        <f t="shared" si="20"/>
        <v>1</v>
      </c>
      <c r="AF111" s="28">
        <f t="shared" si="20"/>
        <v>3000</v>
      </c>
      <c r="AG111" s="28">
        <f>AG77</f>
        <v>2</v>
      </c>
      <c r="AH111" s="28">
        <f>AH77</f>
        <v>4500</v>
      </c>
      <c r="AI111" s="28">
        <f t="shared" si="20"/>
        <v>0</v>
      </c>
      <c r="AJ111" s="28">
        <f t="shared" si="20"/>
        <v>0</v>
      </c>
      <c r="AK111" s="28">
        <f>AK77</f>
        <v>0</v>
      </c>
      <c r="AL111" s="28">
        <f>AL77</f>
        <v>0</v>
      </c>
      <c r="AM111" s="28">
        <f t="shared" si="20"/>
        <v>0</v>
      </c>
      <c r="AN111" s="28">
        <f t="shared" si="20"/>
        <v>0</v>
      </c>
      <c r="AO111" s="28">
        <f>AO77</f>
        <v>0</v>
      </c>
      <c r="AP111" s="28">
        <f>AP77</f>
        <v>0</v>
      </c>
      <c r="AQ111" s="28">
        <f t="shared" si="20"/>
        <v>0</v>
      </c>
      <c r="AR111" s="28">
        <f t="shared" si="20"/>
        <v>0</v>
      </c>
      <c r="AS111" s="28">
        <f>AS77</f>
        <v>0</v>
      </c>
      <c r="AT111" s="28">
        <f>AT77</f>
        <v>0</v>
      </c>
      <c r="AU111" s="28">
        <f t="shared" si="20"/>
        <v>0</v>
      </c>
      <c r="AV111" s="28">
        <f t="shared" si="20"/>
        <v>0</v>
      </c>
      <c r="AW111" s="28">
        <f>AW77</f>
        <v>0</v>
      </c>
      <c r="AX111" s="28">
        <f>AX77</f>
        <v>0</v>
      </c>
      <c r="AY111" s="28">
        <f t="shared" si="20"/>
        <v>0</v>
      </c>
      <c r="AZ111" s="28">
        <f t="shared" si="20"/>
        <v>0</v>
      </c>
      <c r="BA111" s="28">
        <f>BA77</f>
        <v>0</v>
      </c>
      <c r="BB111" s="28">
        <f>BB77</f>
        <v>0</v>
      </c>
      <c r="BC111" s="28">
        <f t="shared" si="20"/>
        <v>0</v>
      </c>
      <c r="BD111" s="28">
        <f t="shared" si="20"/>
        <v>0</v>
      </c>
      <c r="BE111" s="28">
        <f>BE77</f>
        <v>0</v>
      </c>
      <c r="BF111" s="28">
        <f>BF77</f>
        <v>0</v>
      </c>
      <c r="BG111" s="28">
        <f t="shared" si="20"/>
        <v>0</v>
      </c>
      <c r="BH111" s="28">
        <f t="shared" si="20"/>
        <v>0</v>
      </c>
      <c r="BI111" s="28">
        <f>BI77</f>
        <v>0</v>
      </c>
      <c r="BJ111" s="28">
        <f>BJ77</f>
        <v>0</v>
      </c>
      <c r="BK111" s="28">
        <f t="shared" si="20"/>
        <v>6</v>
      </c>
      <c r="BL111" s="28">
        <f t="shared" si="20"/>
        <v>6240</v>
      </c>
      <c r="BM111" s="28">
        <f>BM77</f>
        <v>1</v>
      </c>
      <c r="BN111" s="28">
        <f>BN77</f>
        <v>1630</v>
      </c>
      <c r="BO111" s="28">
        <f t="shared" si="20"/>
        <v>0</v>
      </c>
      <c r="BP111" s="28">
        <f t="shared" si="20"/>
        <v>0</v>
      </c>
      <c r="BQ111" s="28">
        <f>BQ77</f>
        <v>0</v>
      </c>
      <c r="BR111" s="28">
        <f>BR77</f>
        <v>0</v>
      </c>
      <c r="BS111" s="28">
        <f t="shared" si="20"/>
        <v>0</v>
      </c>
      <c r="BT111" s="28">
        <f t="shared" si="20"/>
        <v>0</v>
      </c>
      <c r="BU111" s="28">
        <f>BU77</f>
        <v>0</v>
      </c>
      <c r="BV111" s="28">
        <f>BV77</f>
        <v>0</v>
      </c>
      <c r="BW111" s="28">
        <f t="shared" si="20"/>
        <v>0</v>
      </c>
      <c r="BX111" s="28">
        <f t="shared" si="20"/>
        <v>0</v>
      </c>
      <c r="BY111" s="28">
        <f>BY77</f>
        <v>0</v>
      </c>
      <c r="BZ111" s="28">
        <f>BZ77</f>
        <v>0</v>
      </c>
    </row>
    <row r="112" spans="1:78" ht="18" x14ac:dyDescent="0.25">
      <c r="A112" s="26">
        <v>8</v>
      </c>
      <c r="B112" s="81" t="s">
        <v>96</v>
      </c>
      <c r="C112" s="28">
        <f>C89</f>
        <v>193</v>
      </c>
      <c r="D112" s="28">
        <f t="shared" ref="D112:BX112" si="21">D89</f>
        <v>240225.48</v>
      </c>
      <c r="E112" s="28">
        <f>E89</f>
        <v>95</v>
      </c>
      <c r="F112" s="28">
        <f>F89</f>
        <v>242654</v>
      </c>
      <c r="G112" s="28">
        <f t="shared" si="21"/>
        <v>152</v>
      </c>
      <c r="H112" s="28">
        <f t="shared" si="21"/>
        <v>170474.48</v>
      </c>
      <c r="I112" s="28">
        <f>I89</f>
        <v>69</v>
      </c>
      <c r="J112" s="28">
        <f>J89</f>
        <v>192195</v>
      </c>
      <c r="K112" s="28">
        <f t="shared" si="21"/>
        <v>16</v>
      </c>
      <c r="L112" s="28">
        <f t="shared" si="21"/>
        <v>23459</v>
      </c>
      <c r="M112" s="28">
        <f>M89</f>
        <v>11</v>
      </c>
      <c r="N112" s="28">
        <f>N89</f>
        <v>18368</v>
      </c>
      <c r="O112" s="28">
        <f t="shared" si="21"/>
        <v>6</v>
      </c>
      <c r="P112" s="28">
        <f t="shared" si="21"/>
        <v>7450</v>
      </c>
      <c r="Q112" s="28">
        <f>Q89</f>
        <v>4</v>
      </c>
      <c r="R112" s="28">
        <f>R89</f>
        <v>8350</v>
      </c>
      <c r="S112" s="28">
        <f t="shared" si="21"/>
        <v>0</v>
      </c>
      <c r="T112" s="28">
        <f t="shared" si="21"/>
        <v>0</v>
      </c>
      <c r="U112" s="28">
        <f>U89</f>
        <v>0</v>
      </c>
      <c r="V112" s="28">
        <f>V89</f>
        <v>0</v>
      </c>
      <c r="W112" s="28">
        <f t="shared" si="21"/>
        <v>1</v>
      </c>
      <c r="X112" s="28">
        <f t="shared" si="21"/>
        <v>700</v>
      </c>
      <c r="Y112" s="28">
        <f>Y89</f>
        <v>0</v>
      </c>
      <c r="Z112" s="28">
        <f>Z89</f>
        <v>0</v>
      </c>
      <c r="AA112" s="28">
        <f t="shared" si="21"/>
        <v>1</v>
      </c>
      <c r="AB112" s="28">
        <f t="shared" si="21"/>
        <v>400</v>
      </c>
      <c r="AC112" s="28">
        <f>AC89</f>
        <v>0</v>
      </c>
      <c r="AD112" s="28">
        <f>AD89</f>
        <v>0</v>
      </c>
      <c r="AE112" s="28">
        <f t="shared" si="21"/>
        <v>3</v>
      </c>
      <c r="AF112" s="28">
        <f t="shared" si="21"/>
        <v>12501</v>
      </c>
      <c r="AG112" s="28">
        <f>AG89</f>
        <v>2</v>
      </c>
      <c r="AH112" s="28">
        <f>AH89</f>
        <v>3501</v>
      </c>
      <c r="AI112" s="28">
        <f t="shared" si="21"/>
        <v>0</v>
      </c>
      <c r="AJ112" s="28">
        <f t="shared" si="21"/>
        <v>0</v>
      </c>
      <c r="AK112" s="28">
        <f>AK89</f>
        <v>0</v>
      </c>
      <c r="AL112" s="28">
        <f>AL89</f>
        <v>0</v>
      </c>
      <c r="AM112" s="28">
        <f t="shared" si="21"/>
        <v>0</v>
      </c>
      <c r="AN112" s="28">
        <f t="shared" si="21"/>
        <v>0</v>
      </c>
      <c r="AO112" s="28">
        <f>AO89</f>
        <v>0</v>
      </c>
      <c r="AP112" s="28">
        <f>AP89</f>
        <v>0</v>
      </c>
      <c r="AQ112" s="28">
        <f t="shared" si="21"/>
        <v>0</v>
      </c>
      <c r="AR112" s="28">
        <f t="shared" si="21"/>
        <v>0</v>
      </c>
      <c r="AS112" s="28">
        <f>AS89</f>
        <v>0</v>
      </c>
      <c r="AT112" s="28">
        <f>AT89</f>
        <v>0</v>
      </c>
      <c r="AU112" s="28">
        <f t="shared" si="21"/>
        <v>0</v>
      </c>
      <c r="AV112" s="28">
        <f t="shared" si="21"/>
        <v>0</v>
      </c>
      <c r="AW112" s="28">
        <f>AW89</f>
        <v>0</v>
      </c>
      <c r="AX112" s="28">
        <f>AX89</f>
        <v>0</v>
      </c>
      <c r="AY112" s="28">
        <f t="shared" si="21"/>
        <v>0</v>
      </c>
      <c r="AZ112" s="28">
        <f t="shared" si="21"/>
        <v>0</v>
      </c>
      <c r="BA112" s="28">
        <f>BA89</f>
        <v>0</v>
      </c>
      <c r="BB112" s="28">
        <f>BB89</f>
        <v>0</v>
      </c>
      <c r="BC112" s="28">
        <f t="shared" si="21"/>
        <v>0</v>
      </c>
      <c r="BD112" s="28">
        <f t="shared" si="21"/>
        <v>0</v>
      </c>
      <c r="BE112" s="28">
        <f>BE89</f>
        <v>0</v>
      </c>
      <c r="BF112" s="28">
        <f>BF89</f>
        <v>0</v>
      </c>
      <c r="BG112" s="28">
        <f t="shared" si="21"/>
        <v>0</v>
      </c>
      <c r="BH112" s="28">
        <f t="shared" si="21"/>
        <v>0</v>
      </c>
      <c r="BI112" s="28">
        <f>BI89</f>
        <v>0</v>
      </c>
      <c r="BJ112" s="28">
        <f>BJ89</f>
        <v>0</v>
      </c>
      <c r="BK112" s="28">
        <f t="shared" si="21"/>
        <v>13</v>
      </c>
      <c r="BL112" s="28">
        <f t="shared" si="21"/>
        <v>24341</v>
      </c>
      <c r="BM112" s="28">
        <f>BM89</f>
        <v>9</v>
      </c>
      <c r="BN112" s="28">
        <f>BN89</f>
        <v>20240</v>
      </c>
      <c r="BO112" s="28">
        <f t="shared" si="21"/>
        <v>1</v>
      </c>
      <c r="BP112" s="28">
        <f t="shared" si="21"/>
        <v>900</v>
      </c>
      <c r="BQ112" s="28">
        <f>BQ89</f>
        <v>0</v>
      </c>
      <c r="BR112" s="28">
        <f>BR89</f>
        <v>0</v>
      </c>
      <c r="BS112" s="28">
        <f t="shared" si="21"/>
        <v>0</v>
      </c>
      <c r="BT112" s="28">
        <f t="shared" si="21"/>
        <v>0</v>
      </c>
      <c r="BU112" s="28">
        <f>BU89</f>
        <v>0</v>
      </c>
      <c r="BV112" s="28">
        <f>BV89</f>
        <v>0</v>
      </c>
      <c r="BW112" s="28">
        <f t="shared" si="21"/>
        <v>0</v>
      </c>
      <c r="BX112" s="28">
        <f t="shared" si="21"/>
        <v>0</v>
      </c>
      <c r="BY112" s="28">
        <f>BY89</f>
        <v>0</v>
      </c>
      <c r="BZ112" s="28">
        <f>BZ89</f>
        <v>0</v>
      </c>
    </row>
    <row r="113" spans="1:78" ht="18" x14ac:dyDescent="0.25">
      <c r="A113" s="26">
        <v>9</v>
      </c>
      <c r="B113" s="82" t="s">
        <v>101</v>
      </c>
      <c r="C113" s="28">
        <f>C103</f>
        <v>222</v>
      </c>
      <c r="D113" s="28">
        <f t="shared" ref="D113:BX113" si="22">D103</f>
        <v>368097.91000000003</v>
      </c>
      <c r="E113" s="28">
        <f>E103</f>
        <v>135</v>
      </c>
      <c r="F113" s="28">
        <f>F103</f>
        <v>225150.29</v>
      </c>
      <c r="G113" s="28">
        <f t="shared" si="22"/>
        <v>161</v>
      </c>
      <c r="H113" s="28">
        <f t="shared" si="22"/>
        <v>243824.72</v>
      </c>
      <c r="I113" s="28">
        <f>I103</f>
        <v>99</v>
      </c>
      <c r="J113" s="28">
        <f>J103</f>
        <v>149912.46</v>
      </c>
      <c r="K113" s="28">
        <f t="shared" si="22"/>
        <v>19</v>
      </c>
      <c r="L113" s="28">
        <f t="shared" si="22"/>
        <v>27943.360000000001</v>
      </c>
      <c r="M113" s="28">
        <f>M103</f>
        <v>11</v>
      </c>
      <c r="N113" s="28">
        <f>N103</f>
        <v>14640</v>
      </c>
      <c r="O113" s="28">
        <f t="shared" si="22"/>
        <v>26</v>
      </c>
      <c r="P113" s="28">
        <f t="shared" si="22"/>
        <v>30100</v>
      </c>
      <c r="Q113" s="28">
        <f>Q103</f>
        <v>17</v>
      </c>
      <c r="R113" s="28">
        <f>R103</f>
        <v>21968</v>
      </c>
      <c r="S113" s="28">
        <f t="shared" si="22"/>
        <v>0</v>
      </c>
      <c r="T113" s="28">
        <f t="shared" si="22"/>
        <v>0</v>
      </c>
      <c r="U113" s="28">
        <f>U103</f>
        <v>0</v>
      </c>
      <c r="V113" s="28">
        <f>V103</f>
        <v>0</v>
      </c>
      <c r="W113" s="28">
        <f t="shared" si="22"/>
        <v>0</v>
      </c>
      <c r="X113" s="28">
        <f t="shared" si="22"/>
        <v>0</v>
      </c>
      <c r="Y113" s="28">
        <f>Y103</f>
        <v>0</v>
      </c>
      <c r="Z113" s="28">
        <f>Z103</f>
        <v>0</v>
      </c>
      <c r="AA113" s="28">
        <f t="shared" si="22"/>
        <v>0</v>
      </c>
      <c r="AB113" s="28">
        <f t="shared" si="22"/>
        <v>0</v>
      </c>
      <c r="AC113" s="28">
        <f>AC103</f>
        <v>0</v>
      </c>
      <c r="AD113" s="28">
        <f>AD103</f>
        <v>0</v>
      </c>
      <c r="AE113" s="28">
        <f t="shared" si="22"/>
        <v>9</v>
      </c>
      <c r="AF113" s="28">
        <f t="shared" si="22"/>
        <v>44329.83</v>
      </c>
      <c r="AG113" s="28">
        <f>AG103</f>
        <v>5</v>
      </c>
      <c r="AH113" s="28">
        <f>AH103</f>
        <v>25629.83</v>
      </c>
      <c r="AI113" s="28">
        <f t="shared" si="22"/>
        <v>4</v>
      </c>
      <c r="AJ113" s="28">
        <f t="shared" si="22"/>
        <v>8000</v>
      </c>
      <c r="AK113" s="28">
        <f>AK103</f>
        <v>2</v>
      </c>
      <c r="AL113" s="28">
        <f>AL103</f>
        <v>4000</v>
      </c>
      <c r="AM113" s="28">
        <f t="shared" si="22"/>
        <v>0</v>
      </c>
      <c r="AN113" s="28">
        <f t="shared" si="22"/>
        <v>0</v>
      </c>
      <c r="AO113" s="28">
        <f>AO103</f>
        <v>0</v>
      </c>
      <c r="AP113" s="28">
        <f>AP103</f>
        <v>0</v>
      </c>
      <c r="AQ113" s="28">
        <f t="shared" si="22"/>
        <v>0</v>
      </c>
      <c r="AR113" s="28">
        <f t="shared" si="22"/>
        <v>0</v>
      </c>
      <c r="AS113" s="28">
        <f>AS103</f>
        <v>0</v>
      </c>
      <c r="AT113" s="28">
        <f>AT103</f>
        <v>0</v>
      </c>
      <c r="AU113" s="28">
        <f t="shared" si="22"/>
        <v>0</v>
      </c>
      <c r="AV113" s="28">
        <f t="shared" si="22"/>
        <v>0</v>
      </c>
      <c r="AW113" s="28">
        <f>AW103</f>
        <v>0</v>
      </c>
      <c r="AX113" s="28">
        <f>AX103</f>
        <v>0</v>
      </c>
      <c r="AY113" s="28">
        <f t="shared" si="22"/>
        <v>0</v>
      </c>
      <c r="AZ113" s="28">
        <f t="shared" si="22"/>
        <v>0</v>
      </c>
      <c r="BA113" s="28">
        <f>BA103</f>
        <v>0</v>
      </c>
      <c r="BB113" s="28">
        <f>BB103</f>
        <v>0</v>
      </c>
      <c r="BC113" s="28">
        <f t="shared" si="22"/>
        <v>0</v>
      </c>
      <c r="BD113" s="28">
        <f t="shared" si="22"/>
        <v>0</v>
      </c>
      <c r="BE113" s="28">
        <f>BE103</f>
        <v>0</v>
      </c>
      <c r="BF113" s="28">
        <f>BF103</f>
        <v>0</v>
      </c>
      <c r="BG113" s="28">
        <f t="shared" si="22"/>
        <v>0</v>
      </c>
      <c r="BH113" s="28">
        <f t="shared" si="22"/>
        <v>0</v>
      </c>
      <c r="BI113" s="28">
        <f>BI103</f>
        <v>0</v>
      </c>
      <c r="BJ113" s="28">
        <f>BJ103</f>
        <v>0</v>
      </c>
      <c r="BK113" s="28">
        <f t="shared" si="22"/>
        <v>1</v>
      </c>
      <c r="BL113" s="28">
        <f t="shared" si="22"/>
        <v>9000</v>
      </c>
      <c r="BM113" s="28">
        <f>BM103</f>
        <v>1</v>
      </c>
      <c r="BN113" s="28">
        <f>BN103</f>
        <v>9000</v>
      </c>
      <c r="BO113" s="28">
        <f t="shared" si="22"/>
        <v>0</v>
      </c>
      <c r="BP113" s="28">
        <f t="shared" si="22"/>
        <v>0</v>
      </c>
      <c r="BQ113" s="28">
        <f>BQ103</f>
        <v>0</v>
      </c>
      <c r="BR113" s="28">
        <f>BR103</f>
        <v>0</v>
      </c>
      <c r="BS113" s="28">
        <f t="shared" si="22"/>
        <v>0</v>
      </c>
      <c r="BT113" s="28">
        <f t="shared" si="22"/>
        <v>0</v>
      </c>
      <c r="BU113" s="28">
        <f>BU103</f>
        <v>0</v>
      </c>
      <c r="BV113" s="28">
        <f>BV103</f>
        <v>0</v>
      </c>
      <c r="BW113" s="28">
        <f t="shared" si="22"/>
        <v>2</v>
      </c>
      <c r="BX113" s="28">
        <f t="shared" si="22"/>
        <v>4900</v>
      </c>
      <c r="BY113" s="28">
        <f>BY103</f>
        <v>0</v>
      </c>
      <c r="BZ113" s="28">
        <f>BZ103</f>
        <v>0</v>
      </c>
    </row>
    <row r="114" spans="1:78" ht="18" x14ac:dyDescent="0.25">
      <c r="A114" s="26">
        <v>10</v>
      </c>
      <c r="B114" s="82" t="s">
        <v>110</v>
      </c>
      <c r="C114" s="28">
        <f>C113+C112+C111+C110+C109+C108+C107+C106+C105</f>
        <v>3922</v>
      </c>
      <c r="D114" s="28">
        <f t="shared" ref="D114:BX114" si="23">D113+D112+D111+D110+D109+D108+D107+D106+D105</f>
        <v>29808593.920000002</v>
      </c>
      <c r="E114" s="28">
        <f t="shared" si="23"/>
        <v>1947</v>
      </c>
      <c r="F114" s="28">
        <f t="shared" si="23"/>
        <v>298052747.71999997</v>
      </c>
      <c r="G114" s="28">
        <f t="shared" si="23"/>
        <v>2261</v>
      </c>
      <c r="H114" s="28">
        <f t="shared" si="23"/>
        <v>14922454.499999998</v>
      </c>
      <c r="I114" s="28">
        <f>I113+I112+I111+I110+I109+I108+I107+I106+I105</f>
        <v>1157</v>
      </c>
      <c r="J114" s="28">
        <f>J113+J112+J111+J110+J109+J108+J107+J106+J105</f>
        <v>98720308.170000002</v>
      </c>
      <c r="K114" s="28">
        <f t="shared" si="23"/>
        <v>810</v>
      </c>
      <c r="L114" s="28">
        <f t="shared" si="23"/>
        <v>2931095.48</v>
      </c>
      <c r="M114" s="28">
        <f>M113+M112+M111+M110+M109+M108+M107+M106+M105</f>
        <v>437</v>
      </c>
      <c r="N114" s="28">
        <f>N113+N112+N111+N110+N109+N108+N107+N106+N105</f>
        <v>37457390.620000005</v>
      </c>
      <c r="O114" s="28">
        <f t="shared" si="23"/>
        <v>437</v>
      </c>
      <c r="P114" s="28">
        <f t="shared" si="23"/>
        <v>997082.53999999992</v>
      </c>
      <c r="Q114" s="28">
        <f>Q113+Q112+Q111+Q110+Q109+Q108+Q107+Q106+Q105</f>
        <v>176</v>
      </c>
      <c r="R114" s="28">
        <f>R113+R112+R111+R110+R109+R108+R107+R106+R105</f>
        <v>364936.74</v>
      </c>
      <c r="S114" s="28">
        <f t="shared" si="23"/>
        <v>31</v>
      </c>
      <c r="T114" s="28">
        <f t="shared" si="23"/>
        <v>263328.40000000002</v>
      </c>
      <c r="U114" s="28">
        <f>U113+U112+U111+U110+U109+U108+U107+U106+U105</f>
        <v>5</v>
      </c>
      <c r="V114" s="28">
        <f>V113+V112+V111+V110+V109+V108+V107+V106+V105</f>
        <v>64855</v>
      </c>
      <c r="W114" s="28">
        <f t="shared" si="23"/>
        <v>36</v>
      </c>
      <c r="X114" s="28">
        <f t="shared" si="23"/>
        <v>3572060.3499999996</v>
      </c>
      <c r="Y114" s="28">
        <f>Y113+Y112+Y111+Y110+Y109+Y108+Y107+Y106+Y105</f>
        <v>7</v>
      </c>
      <c r="Z114" s="28">
        <f>Z113+Z112+Z111+Z110+Z109+Z108+Z107+Z106+Z105</f>
        <v>387330</v>
      </c>
      <c r="AA114" s="28">
        <f t="shared" si="23"/>
        <v>6</v>
      </c>
      <c r="AB114" s="28">
        <f t="shared" si="23"/>
        <v>86363.06</v>
      </c>
      <c r="AC114" s="28">
        <f>AC113+AC112+AC111+AC110+AC109+AC108+AC107+AC106+AC105</f>
        <v>2</v>
      </c>
      <c r="AD114" s="28">
        <f>AD113+AD112+AD111+AD110+AD109+AD108+AD107+AD106+AD105</f>
        <v>3388.44</v>
      </c>
      <c r="AE114" s="28">
        <f t="shared" si="23"/>
        <v>123</v>
      </c>
      <c r="AF114" s="28">
        <f t="shared" si="23"/>
        <v>3289995.31</v>
      </c>
      <c r="AG114" s="28">
        <f>AG113+AG112+AG111+AG110+AG109+AG108+AG107+AG106+AG105</f>
        <v>38</v>
      </c>
      <c r="AH114" s="28">
        <f>AH113+AH112+AH111+AH110+AH109+AH108+AH107+AH106+AH105</f>
        <v>147589902.83000001</v>
      </c>
      <c r="AI114" s="28">
        <f t="shared" si="23"/>
        <v>18</v>
      </c>
      <c r="AJ114" s="28">
        <f t="shared" si="23"/>
        <v>159278.65</v>
      </c>
      <c r="AK114" s="28">
        <f>AK113+AK112+AK111+AK110+AK109+AK108+AK107+AK106+AK105</f>
        <v>6</v>
      </c>
      <c r="AL114" s="28">
        <f>AL113+AL112+AL111+AL110+AL109+AL108+AL107+AL106+AL105</f>
        <v>41477.5</v>
      </c>
      <c r="AM114" s="28">
        <f t="shared" si="23"/>
        <v>4</v>
      </c>
      <c r="AN114" s="28">
        <f t="shared" si="23"/>
        <v>3294.88</v>
      </c>
      <c r="AO114" s="28">
        <f>AO113+AO112+AO111+AO110+AO109+AO108+AO107+AO106+AO105</f>
        <v>1</v>
      </c>
      <c r="AP114" s="28">
        <f>AP113+AP112+AP111+AP110+AP109+AP108+AP107+AP106+AP105</f>
        <v>0</v>
      </c>
      <c r="AQ114" s="28">
        <f t="shared" si="23"/>
        <v>0</v>
      </c>
      <c r="AR114" s="28">
        <f t="shared" si="23"/>
        <v>0</v>
      </c>
      <c r="AS114" s="28">
        <f>AS113+AS112+AS111+AS110+AS109+AS108+AS107+AS106+AS105</f>
        <v>0</v>
      </c>
      <c r="AT114" s="28">
        <f>AT113+AT112+AT111+AT110+AT109+AT108+AT107+AT106+AT105</f>
        <v>0</v>
      </c>
      <c r="AU114" s="28">
        <f t="shared" si="23"/>
        <v>0</v>
      </c>
      <c r="AV114" s="28">
        <f t="shared" si="23"/>
        <v>0</v>
      </c>
      <c r="AW114" s="28">
        <f>AW113+AW112+AW111+AW110+AW109+AW108+AW107+AW106+AW105</f>
        <v>0</v>
      </c>
      <c r="AX114" s="28">
        <f>AX113+AX112+AX111+AX110+AX109+AX108+AX107+AX106+AX105</f>
        <v>0</v>
      </c>
      <c r="AY114" s="28">
        <f t="shared" si="23"/>
        <v>0</v>
      </c>
      <c r="AZ114" s="28">
        <f t="shared" si="23"/>
        <v>0</v>
      </c>
      <c r="BA114" s="28">
        <f>BA113+BA112+BA111+BA110+BA109+BA108+BA107+BA106+BA105</f>
        <v>0</v>
      </c>
      <c r="BB114" s="28">
        <f>BB113+BB112+BB111+BB110+BB109+BB108+BB107+BB106+BB105</f>
        <v>0</v>
      </c>
      <c r="BC114" s="28">
        <f t="shared" si="23"/>
        <v>6</v>
      </c>
      <c r="BD114" s="28">
        <f t="shared" si="23"/>
        <v>350450</v>
      </c>
      <c r="BE114" s="28">
        <f>BE113+BE112+BE111+BE110+BE109+BE108+BE107+BE106+BE105</f>
        <v>1</v>
      </c>
      <c r="BF114" s="28">
        <f>BF113+BF112+BF111+BF110+BF109+BF108+BF107+BF106+BF105</f>
        <v>700</v>
      </c>
      <c r="BG114" s="28">
        <f t="shared" si="23"/>
        <v>0</v>
      </c>
      <c r="BH114" s="28">
        <f t="shared" si="23"/>
        <v>0</v>
      </c>
      <c r="BI114" s="28">
        <f>BI113+BI112+BI111+BI110+BI109+BI108+BI107+BI106+BI105</f>
        <v>0</v>
      </c>
      <c r="BJ114" s="28">
        <f>BJ113+BJ112+BJ111+BJ110+BJ109+BJ108+BJ107+BJ106+BJ105</f>
        <v>0</v>
      </c>
      <c r="BK114" s="28">
        <f t="shared" si="23"/>
        <v>63</v>
      </c>
      <c r="BL114" s="28">
        <f t="shared" si="23"/>
        <v>323727.03000000003</v>
      </c>
      <c r="BM114" s="28">
        <f>BM113+BM112+BM111+BM110+BM109+BM108+BM107+BM106+BM105</f>
        <v>29</v>
      </c>
      <c r="BN114" s="28">
        <f>BN113+BN112+BN111+BN110+BN109+BN108+BN107+BN106+BN105</f>
        <v>56933.53</v>
      </c>
      <c r="BO114" s="28">
        <f t="shared" si="23"/>
        <v>39</v>
      </c>
      <c r="BP114" s="28">
        <f t="shared" si="23"/>
        <v>158339.54999999999</v>
      </c>
      <c r="BQ114" s="28">
        <f>BQ113+BQ112+BQ111+BQ110+BQ109+BQ108+BQ107+BQ106+BQ105</f>
        <v>31</v>
      </c>
      <c r="BR114" s="28">
        <f>BR113+BR112+BR111+BR110+BR109+BR108+BR107+BR106+BR105</f>
        <v>11061384.02</v>
      </c>
      <c r="BS114" s="28">
        <f t="shared" si="23"/>
        <v>75</v>
      </c>
      <c r="BT114" s="28">
        <f t="shared" si="23"/>
        <v>2623419.04</v>
      </c>
      <c r="BU114" s="28">
        <f>BU113+BU112+BU111+BU110+BU109+BU108+BU107+BU106+BU105</f>
        <v>54</v>
      </c>
      <c r="BV114" s="28">
        <f>BV113+BV112+BV111+BV110+BV109+BV108+BV107+BV106+BV105</f>
        <v>2278110.67</v>
      </c>
      <c r="BW114" s="28">
        <f t="shared" si="23"/>
        <v>13</v>
      </c>
      <c r="BX114" s="28">
        <f t="shared" si="23"/>
        <v>127705.13</v>
      </c>
      <c r="BY114" s="28">
        <f>BY113+BY112+BY111+BY110+BY109+BY108+BY107+BY106+BY105</f>
        <v>3</v>
      </c>
      <c r="BZ114" s="28">
        <f>BZ113+BZ112+BZ111+BZ110+BZ109+BZ108+BZ107+BZ106+BZ105</f>
        <v>26030.2</v>
      </c>
    </row>
    <row r="116" spans="1:78" ht="18" x14ac:dyDescent="0.25">
      <c r="B116" s="83"/>
      <c r="C116" s="84"/>
    </row>
  </sheetData>
  <mergeCells count="616"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  <mergeCell ref="AZ93:AZ94"/>
    <mergeCell ref="BA93:BB93"/>
    <mergeCell ref="BC93:BC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T93:T94"/>
    <mergeCell ref="U93:V93"/>
    <mergeCell ref="W93:W94"/>
    <mergeCell ref="X93:X94"/>
    <mergeCell ref="Y93:Z93"/>
    <mergeCell ref="AA93:AA94"/>
    <mergeCell ref="L93:L94"/>
    <mergeCell ref="M93:N93"/>
    <mergeCell ref="O93:O94"/>
    <mergeCell ref="P93:P94"/>
    <mergeCell ref="Q93:R93"/>
    <mergeCell ref="S93:S94"/>
    <mergeCell ref="E93:E94"/>
    <mergeCell ref="F93:F94"/>
    <mergeCell ref="G93:G94"/>
    <mergeCell ref="H93:H94"/>
    <mergeCell ref="I93:J93"/>
    <mergeCell ref="K93:K94"/>
    <mergeCell ref="BC92:BF92"/>
    <mergeCell ref="BG92:BJ92"/>
    <mergeCell ref="BK92:B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AK81:AL81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W80:Z80"/>
    <mergeCell ref="AA80:AD80"/>
    <mergeCell ref="AE80:AH80"/>
    <mergeCell ref="AI80:AL80"/>
    <mergeCell ref="AM80:AP80"/>
    <mergeCell ref="AQ80:AT80"/>
    <mergeCell ref="BC79:BJ79"/>
    <mergeCell ref="BK79:BR79"/>
    <mergeCell ref="BS79:BZ79"/>
    <mergeCell ref="C80:C82"/>
    <mergeCell ref="D80:D82"/>
    <mergeCell ref="E80:F80"/>
    <mergeCell ref="G80:J80"/>
    <mergeCell ref="K80:N80"/>
    <mergeCell ref="O80:R80"/>
    <mergeCell ref="S80:V80"/>
    <mergeCell ref="BX69:BX70"/>
    <mergeCell ref="BY69:BZ69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Q69:BR69"/>
    <mergeCell ref="BS69:BS70"/>
    <mergeCell ref="BT69:BT70"/>
    <mergeCell ref="BU69:BV69"/>
    <mergeCell ref="BW69:BW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69:BC70"/>
    <mergeCell ref="BD69:BD70"/>
    <mergeCell ref="BE69:BF69"/>
    <mergeCell ref="BG69:BG70"/>
    <mergeCell ref="AR69:AR70"/>
    <mergeCell ref="AS69:AT69"/>
    <mergeCell ref="AU69:AU70"/>
    <mergeCell ref="AV69:AV70"/>
    <mergeCell ref="AW69:AX69"/>
    <mergeCell ref="AY69:AY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T69:T70"/>
    <mergeCell ref="U69:V69"/>
    <mergeCell ref="W69:W70"/>
    <mergeCell ref="X69:X70"/>
    <mergeCell ref="Y69:Z69"/>
    <mergeCell ref="AA69:AA70"/>
    <mergeCell ref="L69:L70"/>
    <mergeCell ref="M69:N69"/>
    <mergeCell ref="O69:O70"/>
    <mergeCell ref="P69:P70"/>
    <mergeCell ref="Q69:R69"/>
    <mergeCell ref="S69:S70"/>
    <mergeCell ref="E69:E70"/>
    <mergeCell ref="F69:F70"/>
    <mergeCell ref="G69:G70"/>
    <mergeCell ref="H69:H70"/>
    <mergeCell ref="I69:J69"/>
    <mergeCell ref="K69:K70"/>
    <mergeCell ref="BC68:BF68"/>
    <mergeCell ref="BG68:BJ68"/>
    <mergeCell ref="BK68:B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AK56:AL56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W55:Z55"/>
    <mergeCell ref="AA55:AD55"/>
    <mergeCell ref="AE55:AH55"/>
    <mergeCell ref="AI55:AL55"/>
    <mergeCell ref="AM55:AP55"/>
    <mergeCell ref="AQ55:AT55"/>
    <mergeCell ref="BC54:BJ54"/>
    <mergeCell ref="BK54:BR54"/>
    <mergeCell ref="BS54:BZ54"/>
    <mergeCell ref="C55:C57"/>
    <mergeCell ref="D55:D57"/>
    <mergeCell ref="E55:F55"/>
    <mergeCell ref="G55:J55"/>
    <mergeCell ref="K55:N55"/>
    <mergeCell ref="O55:R55"/>
    <mergeCell ref="S55:V55"/>
    <mergeCell ref="BX37:BX38"/>
    <mergeCell ref="BY37:BZ37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Q37:BR37"/>
    <mergeCell ref="BS37:BS38"/>
    <mergeCell ref="BT37:BT38"/>
    <mergeCell ref="BU37:BV37"/>
    <mergeCell ref="BW37:BW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37:BC38"/>
    <mergeCell ref="BD37:BD38"/>
    <mergeCell ref="BE37:BF37"/>
    <mergeCell ref="BG37:BG38"/>
    <mergeCell ref="AR37:AR38"/>
    <mergeCell ref="AS37:AT37"/>
    <mergeCell ref="AU37:AU38"/>
    <mergeCell ref="AV37:AV38"/>
    <mergeCell ref="AW37:AX37"/>
    <mergeCell ref="AY37:AY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T37:T38"/>
    <mergeCell ref="U37:V37"/>
    <mergeCell ref="W37:W38"/>
    <mergeCell ref="X37:X38"/>
    <mergeCell ref="Y37:Z37"/>
    <mergeCell ref="AA37:AA38"/>
    <mergeCell ref="L37:L38"/>
    <mergeCell ref="M37:N37"/>
    <mergeCell ref="O37:O38"/>
    <mergeCell ref="P37:P38"/>
    <mergeCell ref="Q37:R37"/>
    <mergeCell ref="S37:S38"/>
    <mergeCell ref="E37:E38"/>
    <mergeCell ref="F37:F38"/>
    <mergeCell ref="G37:G38"/>
    <mergeCell ref="H37:H38"/>
    <mergeCell ref="I37:J37"/>
    <mergeCell ref="K37:K38"/>
    <mergeCell ref="BC36:BF36"/>
    <mergeCell ref="BG36:BJ36"/>
    <mergeCell ref="BK36:B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AK22:AL22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W21:Z21"/>
    <mergeCell ref="AA21:AD21"/>
    <mergeCell ref="AE21:AH21"/>
    <mergeCell ref="AI21:AL21"/>
    <mergeCell ref="AM21:AP21"/>
    <mergeCell ref="AQ21:AT21"/>
    <mergeCell ref="BC20:BJ20"/>
    <mergeCell ref="BK20:BR20"/>
    <mergeCell ref="BS20:BZ20"/>
    <mergeCell ref="C21:C23"/>
    <mergeCell ref="D21:D23"/>
    <mergeCell ref="E21:F21"/>
    <mergeCell ref="G21:J21"/>
    <mergeCell ref="K21:N21"/>
    <mergeCell ref="O21:R21"/>
    <mergeCell ref="S21:V21"/>
    <mergeCell ref="BX6:BX7"/>
    <mergeCell ref="BY6:BZ6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Q6:BR6"/>
    <mergeCell ref="BS6:BS7"/>
    <mergeCell ref="BT6:BT7"/>
    <mergeCell ref="BU6:BV6"/>
    <mergeCell ref="BW6:BW7"/>
    <mergeCell ref="BH6:BH7"/>
    <mergeCell ref="BI6:BJ6"/>
    <mergeCell ref="BK6:BK7"/>
    <mergeCell ref="BL6:BL7"/>
    <mergeCell ref="BM6:BN6"/>
    <mergeCell ref="BO6:BO7"/>
    <mergeCell ref="AZ6:AZ7"/>
    <mergeCell ref="BA6:BB6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T6:T7"/>
    <mergeCell ref="U6:V6"/>
    <mergeCell ref="W6:W7"/>
    <mergeCell ref="X6:X7"/>
    <mergeCell ref="Y6:Z6"/>
    <mergeCell ref="AA6:AA7"/>
    <mergeCell ref="L6:L7"/>
    <mergeCell ref="M6:N6"/>
    <mergeCell ref="O6:O7"/>
    <mergeCell ref="P6:P7"/>
    <mergeCell ref="Q6:R6"/>
    <mergeCell ref="S6:S7"/>
    <mergeCell ref="E6:E7"/>
    <mergeCell ref="F6:F7"/>
    <mergeCell ref="G6:G7"/>
    <mergeCell ref="H6:H7"/>
    <mergeCell ref="I6:J6"/>
    <mergeCell ref="K6:K7"/>
    <mergeCell ref="BC5:BF5"/>
    <mergeCell ref="BG5:BJ5"/>
    <mergeCell ref="BK5:B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2025-04-04T07:17:14Z</dcterms:created>
  <dcterms:modified xsi:type="dcterms:W3CDTF">2025-04-04T07:17:59Z</dcterms:modified>
</cp:coreProperties>
</file>