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/>
  </bookViews>
  <sheets>
    <sheet name="Почта-Банк Август (Nurs)" sheetId="1" r:id="rId1"/>
  </sheets>
  <externalReferences>
    <externalReference r:id="rId2"/>
  </externalReferences>
  <definedNames>
    <definedName name="Абыкаева">#REF!</definedName>
    <definedName name="сп2">#REF!</definedName>
  </definedNames>
  <calcPr calcId="144525"/>
</workbook>
</file>

<file path=xl/calcChain.xml><?xml version="1.0" encoding="utf-8"?>
<calcChain xmlns="http://schemas.openxmlformats.org/spreadsheetml/2006/main">
  <c r="G67" i="1" l="1"/>
  <c r="E67" i="1"/>
  <c r="G66" i="1"/>
  <c r="E66" i="1"/>
  <c r="G65" i="1"/>
  <c r="E65" i="1"/>
  <c r="G64" i="1"/>
  <c r="E64" i="1"/>
  <c r="G63" i="1"/>
  <c r="E63" i="1"/>
  <c r="G62" i="1"/>
  <c r="E62" i="1"/>
  <c r="G61" i="1"/>
  <c r="E61" i="1"/>
  <c r="G60" i="1"/>
  <c r="E60" i="1"/>
  <c r="G59" i="1"/>
  <c r="E59" i="1"/>
  <c r="G58" i="1"/>
  <c r="E58" i="1"/>
  <c r="G57" i="1"/>
  <c r="E57" i="1"/>
  <c r="G56" i="1"/>
  <c r="E56" i="1"/>
  <c r="F55" i="1"/>
  <c r="G55" i="1" s="1"/>
  <c r="D55" i="1"/>
  <c r="E55" i="1" s="1"/>
  <c r="B55" i="1"/>
  <c r="G54" i="1"/>
  <c r="E54" i="1"/>
  <c r="G53" i="1"/>
  <c r="E53" i="1"/>
  <c r="G52" i="1"/>
  <c r="E52" i="1"/>
  <c r="G51" i="1"/>
  <c r="E51" i="1"/>
  <c r="G50" i="1"/>
  <c r="E50" i="1"/>
  <c r="G49" i="1"/>
  <c r="F49" i="1"/>
  <c r="D49" i="1"/>
  <c r="E49" i="1" s="1"/>
  <c r="B49" i="1"/>
  <c r="G48" i="1"/>
  <c r="E48" i="1"/>
  <c r="G47" i="1"/>
  <c r="E47" i="1"/>
  <c r="G46" i="1"/>
  <c r="E46" i="1"/>
  <c r="G45" i="1"/>
  <c r="E45" i="1"/>
  <c r="G44" i="1"/>
  <c r="E44" i="1"/>
  <c r="G43" i="1"/>
  <c r="E43" i="1"/>
  <c r="G42" i="1"/>
  <c r="E42" i="1"/>
  <c r="F41" i="1"/>
  <c r="G41" i="1" s="1"/>
  <c r="D41" i="1"/>
  <c r="E41" i="1" s="1"/>
  <c r="B41" i="1"/>
  <c r="G40" i="1"/>
  <c r="E40" i="1"/>
  <c r="G39" i="1"/>
  <c r="E39" i="1"/>
  <c r="G38" i="1"/>
  <c r="E38" i="1"/>
  <c r="G37" i="1"/>
  <c r="E37" i="1"/>
  <c r="G36" i="1"/>
  <c r="E36" i="1"/>
  <c r="F35" i="1"/>
  <c r="G35" i="1" s="1"/>
  <c r="E35" i="1"/>
  <c r="D35" i="1"/>
  <c r="B35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F27" i="1"/>
  <c r="G27" i="1" s="1"/>
  <c r="D27" i="1"/>
  <c r="E27" i="1" s="1"/>
  <c r="B27" i="1"/>
  <c r="G26" i="1"/>
  <c r="E26" i="1"/>
  <c r="G25" i="1"/>
  <c r="E25" i="1"/>
  <c r="G24" i="1"/>
  <c r="E24" i="1"/>
  <c r="G23" i="1"/>
  <c r="E23" i="1"/>
  <c r="G22" i="1"/>
  <c r="E22" i="1"/>
  <c r="F21" i="1"/>
  <c r="G21" i="1" s="1"/>
  <c r="D21" i="1"/>
  <c r="E21" i="1" s="1"/>
  <c r="B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F12" i="1"/>
  <c r="G12" i="1" s="1"/>
  <c r="D12" i="1"/>
  <c r="E12" i="1" s="1"/>
  <c r="B12" i="1"/>
  <c r="G11" i="1"/>
  <c r="E11" i="1"/>
  <c r="G10" i="1"/>
  <c r="E10" i="1"/>
  <c r="G9" i="1"/>
  <c r="E9" i="1"/>
  <c r="G8" i="1"/>
  <c r="E8" i="1"/>
  <c r="G7" i="1"/>
  <c r="F7" i="1"/>
  <c r="D7" i="1"/>
  <c r="E7" i="1" s="1"/>
  <c r="B7" i="1"/>
  <c r="B6" i="1" s="1"/>
  <c r="F6" i="1"/>
  <c r="G6" i="1" s="1"/>
  <c r="D6" i="1" l="1"/>
  <c r="E6" i="1" s="1"/>
</calcChain>
</file>

<file path=xl/sharedStrings.xml><?xml version="1.0" encoding="utf-8"?>
<sst xmlns="http://schemas.openxmlformats.org/spreadsheetml/2006/main" count="74" uniqueCount="72">
  <si>
    <t>Предварительные сведения о количестве получателей пенсии по Республике</t>
  </si>
  <si>
    <t xml:space="preserve"> по состоянию на 01.09.2021 года</t>
  </si>
  <si>
    <t>Регионы</t>
  </si>
  <si>
    <t xml:space="preserve">всего </t>
  </si>
  <si>
    <t>сред. разм. пенсии</t>
  </si>
  <si>
    <t>в том числе  получатели ч/з</t>
  </si>
  <si>
    <t>ГП "Кыргыз почтасы"</t>
  </si>
  <si>
    <t>Коммерческие банки</t>
  </si>
  <si>
    <t>кол-во</t>
  </si>
  <si>
    <t xml:space="preserve">% </t>
  </si>
  <si>
    <t>Всего по Республике</t>
  </si>
  <si>
    <t xml:space="preserve">гор. Бишкек </t>
  </si>
  <si>
    <t xml:space="preserve">Первомайское </t>
  </si>
  <si>
    <t>Ленинское</t>
  </si>
  <si>
    <t>Свердловское</t>
  </si>
  <si>
    <t>Октябрьское</t>
  </si>
  <si>
    <t xml:space="preserve">Чуйская область </t>
  </si>
  <si>
    <t xml:space="preserve"> Аламединский </t>
  </si>
  <si>
    <t xml:space="preserve"> Жайылский  </t>
  </si>
  <si>
    <t xml:space="preserve"> Иссык-Атинский </t>
  </si>
  <si>
    <t xml:space="preserve"> Кеминский </t>
  </si>
  <si>
    <t xml:space="preserve"> Московский </t>
  </si>
  <si>
    <t xml:space="preserve"> Панфиловский </t>
  </si>
  <si>
    <t xml:space="preserve"> Сокулукский </t>
  </si>
  <si>
    <t xml:space="preserve"> Чуй-Токмокский </t>
  </si>
  <si>
    <t xml:space="preserve">Нарынская область </t>
  </si>
  <si>
    <t xml:space="preserve"> Нарынский р/н </t>
  </si>
  <si>
    <t xml:space="preserve"> Ат-Башинский</t>
  </si>
  <si>
    <t xml:space="preserve"> Ак-Талинский  </t>
  </si>
  <si>
    <t xml:space="preserve"> Джумгальский</t>
  </si>
  <si>
    <t xml:space="preserve"> Кочкорский</t>
  </si>
  <si>
    <t>Иссык-Кульская область</t>
  </si>
  <si>
    <t xml:space="preserve"> г. Каракол </t>
  </si>
  <si>
    <t xml:space="preserve"> г. Балыкчи </t>
  </si>
  <si>
    <t xml:space="preserve"> Ак-Сууйский</t>
  </si>
  <si>
    <t xml:space="preserve"> Джети-Огуз </t>
  </si>
  <si>
    <t xml:space="preserve"> Иссык-Куль </t>
  </si>
  <si>
    <t xml:space="preserve"> Тонский  </t>
  </si>
  <si>
    <t xml:space="preserve"> Тюпский </t>
  </si>
  <si>
    <t xml:space="preserve">Таласская область </t>
  </si>
  <si>
    <t xml:space="preserve"> Бакай-Атинский</t>
  </si>
  <si>
    <t xml:space="preserve"> Кара-Бууринский</t>
  </si>
  <si>
    <t xml:space="preserve"> Манасский</t>
  </si>
  <si>
    <t xml:space="preserve"> Таласский </t>
  </si>
  <si>
    <t xml:space="preserve">гор. Ош </t>
  </si>
  <si>
    <t xml:space="preserve">Ошская область </t>
  </si>
  <si>
    <t xml:space="preserve"> Алайский </t>
  </si>
  <si>
    <t xml:space="preserve"> Араванский</t>
  </si>
  <si>
    <t xml:space="preserve"> Кара-Кульджинский</t>
  </si>
  <si>
    <t xml:space="preserve"> Кара-Сууйский</t>
  </si>
  <si>
    <t xml:space="preserve"> Ноокатский </t>
  </si>
  <si>
    <t xml:space="preserve"> Узгенский</t>
  </si>
  <si>
    <t xml:space="preserve"> Чон-Алай  </t>
  </si>
  <si>
    <t xml:space="preserve">Баткенская область </t>
  </si>
  <si>
    <t xml:space="preserve"> г. Кызыл-Кия </t>
  </si>
  <si>
    <t xml:space="preserve"> г. Сулюкта </t>
  </si>
  <si>
    <t xml:space="preserve"> Баткенский</t>
  </si>
  <si>
    <t xml:space="preserve"> Кадамжайский  </t>
  </si>
  <si>
    <t xml:space="preserve"> Лейлекский  </t>
  </si>
  <si>
    <t xml:space="preserve">Джалал-Абадская область </t>
  </si>
  <si>
    <t xml:space="preserve"> г. Джалал-Абад </t>
  </si>
  <si>
    <t xml:space="preserve"> г. Таш-Кумыр  </t>
  </si>
  <si>
    <t xml:space="preserve"> г. Кара-Куль </t>
  </si>
  <si>
    <t xml:space="preserve"> г. Майли-Суу </t>
  </si>
  <si>
    <t xml:space="preserve"> Ала-Букинский</t>
  </si>
  <si>
    <t xml:space="preserve"> Аксыйский </t>
  </si>
  <si>
    <t xml:space="preserve"> Базар-Коргонский</t>
  </si>
  <si>
    <t xml:space="preserve"> Ноокенский</t>
  </si>
  <si>
    <t xml:space="preserve"> Тогуз-Торо </t>
  </si>
  <si>
    <t xml:space="preserve"> Токтогульский</t>
  </si>
  <si>
    <t xml:space="preserve"> Сузакский</t>
  </si>
  <si>
    <t xml:space="preserve"> Чаткал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</si>
</sst>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.00\ _с_о_м_-;\-* #,##0.00\ _с_о_м_-;_-* &quot;-&quot;??\ _с_о_м_-;_-@_-"/>
  </numFmts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3" fontId="3" fillId="0" borderId="0" xfId="0" applyNumberFormat="1" applyFont="1" applyFill="1" applyAlignment="1">
      <alignment horizontal="center"/>
    </xf>
    <xf numFmtId="0" fontId="4" fillId="0" borderId="0" xfId="0" applyFont="1"/>
    <xf numFmtId="164" fontId="3" fillId="0" borderId="1" xfId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66">
    <cellStyle name="Normal 2" xfId="2"/>
    <cellStyle name="Обычный" xfId="0" builtinId="0"/>
    <cellStyle name="Обычный 2" xfId="3"/>
    <cellStyle name="Обычный 2 2" xfId="4"/>
    <cellStyle name="Обычный 2 3" xfId="5"/>
    <cellStyle name="Обычный 2 4" xfId="6"/>
    <cellStyle name="Обычный 2 5" xfId="7"/>
    <cellStyle name="Обычный 3" xfId="8"/>
    <cellStyle name="Обычный 3 2" xfId="9"/>
    <cellStyle name="Обычный 3 2 2" xfId="10"/>
    <cellStyle name="Обычный 3 3" xfId="11"/>
    <cellStyle name="Обычный 3 3 2" xfId="12"/>
    <cellStyle name="Обычный 3 3 3" xfId="13"/>
    <cellStyle name="Обычный 3 3 4" xfId="14"/>
    <cellStyle name="Обычный 3 3 5" xfId="15"/>
    <cellStyle name="Обычный 3 4" xfId="16"/>
    <cellStyle name="Обычный 4" xfId="17"/>
    <cellStyle name="Процентный 2" xfId="18"/>
    <cellStyle name="Финансовый 2" xfId="19"/>
    <cellStyle name="Финансовый 2 2" xfId="20"/>
    <cellStyle name="Финансовый 2 2 2" xfId="21"/>
    <cellStyle name="Финансовый 2 3" xfId="22"/>
    <cellStyle name="Финансовый 2 3 2" xfId="23"/>
    <cellStyle name="Финансовый 2 3 2 2" xfId="24"/>
    <cellStyle name="Финансовый 2 3 2 3" xfId="25"/>
    <cellStyle name="Финансовый 2 3 2 3 2" xfId="26"/>
    <cellStyle name="Финансовый 2 3 2 3 2 2" xfId="27"/>
    <cellStyle name="Финансовый 2 3 2 3 2 2 2" xfId="28"/>
    <cellStyle name="Финансовый 2 3 2 3 2 2 2 2" xfId="29"/>
    <cellStyle name="Финансовый 2 3 2 3 2 2 2 2 2" xfId="30"/>
    <cellStyle name="Финансовый 2 3 2 3 2 2 2 2 2 2" xfId="31"/>
    <cellStyle name="Финансовый 2 3 2 3 2 2 2 2 2 2 2" xfId="32"/>
    <cellStyle name="Финансовый 2 3 2 3 2 2 2 2 2 2 2 2" xfId="33"/>
    <cellStyle name="Финансовый 2 3 2 3 2 2 2 2 2 2 2 3" xfId="34"/>
    <cellStyle name="Финансовый 2 3 2 3 2 2 2 2 2 2 2 3 2" xfId="35"/>
    <cellStyle name="Финансовый 2 3 2 3 2 2 2 2 2 2 2 3 2 2" xfId="36"/>
    <cellStyle name="Финансовый 2 3 2 3 2 2 3" xfId="37"/>
    <cellStyle name="Финансовый 2 3 2 3 2 2 3 2" xfId="38"/>
    <cellStyle name="Финансовый 2 3 2 3 2 2 3 2 2" xfId="39"/>
    <cellStyle name="Финансовый 2 3 2 3 2 2 3 2 2 2" xfId="40"/>
    <cellStyle name="Финансовый 2 3 2 3 2 2 3 2 2 2 2" xfId="41"/>
    <cellStyle name="Финансовый 2 3 2 3 2 2 3 2 2 2 3" xfId="42"/>
    <cellStyle name="Финансовый 2 3 2 3 2 2 4" xfId="43"/>
    <cellStyle name="Финансовый 2 3 2 3 2 2 4 2" xfId="44"/>
    <cellStyle name="Финансовый 2 3 2 3 2 2 4 2 2" xfId="45"/>
    <cellStyle name="Финансовый 2 3 2 3 2 2 4 2 2 2" xfId="46"/>
    <cellStyle name="Финансовый 2 3 2 3 2 2 4 2 2 2 2" xfId="47"/>
    <cellStyle name="Финансовый 2 3 2 3 2 2 4 2 2 2 2 2" xfId="48"/>
    <cellStyle name="Финансовый 2 3 2 3 3" xfId="49"/>
    <cellStyle name="Финансовый 2 3 2 3 3 2" xfId="50"/>
    <cellStyle name="Финансовый 2 3 3" xfId="51"/>
    <cellStyle name="Финансовый 2 3 3 2" xfId="52"/>
    <cellStyle name="Финансовый 2 3 3 2 2" xfId="53"/>
    <cellStyle name="Финансовый 2 3 4" xfId="54"/>
    <cellStyle name="Финансовый 2 4" xfId="55"/>
    <cellStyle name="Финансовый 2 5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5 2" xfId="61"/>
    <cellStyle name="Финансовый 5 3" xfId="62"/>
    <cellStyle name="Финансовый 5 4" xfId="1"/>
    <cellStyle name="Финансовый 5 5" xfId="63"/>
    <cellStyle name="Финансовый 6" xfId="64"/>
    <cellStyle name="Финансовый 7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7;&#1082;&#1090;&#1091;&#1088;&#1089;&#1091;&#1085;&#1086;&#1074;&#1072;%20&#1063;&#1086;&#1083;&#1087;&#1086;&#1085;/Desktop/&#1052;&#1080;&#1075;&#1088;&#1072;&#1094;&#1080;&#1103;/&#1052;&#1080;&#1075;&#1088;&#1072;&#1094;&#1080;&#1103;%20&#1041;&#1077;&#1075;&#1080;&#1084;&#1072;&#1081;%202015-2022/2021/&#1052;&#1048;&#1043;&#1056;&#1040;&#1062;&#1048;&#1071;%202021%20&#1075;&#1086;&#1076;&#1086;&#1074;&#1086;&#1081;.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грация ноябрь"/>
      <sheetName val="новые НОЯБРЬ"/>
      <sheetName val="почта банк НОЯБРЬ"/>
      <sheetName val="миграция ДЕКАБРЬ"/>
      <sheetName val="новые ДЕКАБРЬ"/>
      <sheetName val="почта банк ДЕКАБРЬ"/>
      <sheetName val="миграция ЯНВАРЬ"/>
      <sheetName val="новые ЯНВАРЬ"/>
      <sheetName val="почта банк ЯНВАРЬ"/>
      <sheetName val="миграция ФЕВРАЛЬ"/>
      <sheetName val="новые ФЕВРАЛЬ"/>
      <sheetName val="почта банк ФЕВРАЛЬ"/>
      <sheetName val="миграция МАРТ"/>
      <sheetName val="новые МАРТ "/>
      <sheetName val="почта банк МАРТ "/>
      <sheetName val="миграция апрель"/>
      <sheetName val="новые апрель "/>
      <sheetName val="почта-банк апрель "/>
      <sheetName val="миграция  май"/>
      <sheetName val="новые май"/>
      <sheetName val="почта-банк май"/>
      <sheetName val="миграция  июнь "/>
      <sheetName val="новые июнь"/>
      <sheetName val="почта-банк июнь "/>
      <sheetName val="миграция I-КВ.2021 "/>
      <sheetName val="новые назначенные I-кв. 2021"/>
      <sheetName val="миграция II-КВ.2021  (2)"/>
      <sheetName val="новые назначенные II-кв. 202 (2"/>
      <sheetName val="миграция  июль"/>
      <sheetName val="новые июль"/>
      <sheetName val="почта-банк июль"/>
      <sheetName val="данные мигр. нов и умер"/>
      <sheetName val="миграция  август (2)"/>
      <sheetName val="новые август (2)"/>
      <sheetName val="почта-банк август (2)"/>
      <sheetName val="Почта-Банк Август (Nurs)"/>
      <sheetName val="миграция Сентябрь (Nurs)"/>
      <sheetName val="почта банк Сентябрь (2)"/>
      <sheetName val="новые Сентябрь (2)"/>
      <sheetName val="свод октябрь(NURS)"/>
      <sheetName val="почта-банк октябрь 2021 г."/>
      <sheetName val="новые октябрь 2021 г."/>
      <sheetName val="миграция  ноябрь"/>
      <sheetName val="новые ноябрь (2)"/>
      <sheetName val="почта-банк ноябрь"/>
      <sheetName val="миграция  декабрь"/>
      <sheetName val="почта-банк декабрь 2021"/>
      <sheetName val="новые декабрь 202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67"/>
  <sheetViews>
    <sheetView tabSelected="1" zoomScale="86" zoomScaleNormal="86" workbookViewId="0">
      <selection activeCell="C6" sqref="C6"/>
    </sheetView>
  </sheetViews>
  <sheetFormatPr defaultRowHeight="18.75" x14ac:dyDescent="0.3"/>
  <cols>
    <col min="1" max="1" width="37.28515625" style="25" customWidth="1"/>
    <col min="2" max="2" width="15.85546875" style="2" customWidth="1"/>
    <col min="3" max="3" width="16.140625" style="2" customWidth="1"/>
    <col min="4" max="4" width="14.7109375" style="2" customWidth="1"/>
    <col min="5" max="5" width="10" style="2" customWidth="1"/>
    <col min="6" max="6" width="14.5703125" style="2" customWidth="1"/>
    <col min="7" max="7" width="12" style="2" customWidth="1"/>
    <col min="8" max="16384" width="9.140625" style="2"/>
  </cols>
  <sheetData>
    <row r="1" spans="1:7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1" t="s">
        <v>1</v>
      </c>
      <c r="B2" s="1"/>
      <c r="C2" s="1"/>
      <c r="D2" s="1"/>
      <c r="E2" s="1"/>
      <c r="F2" s="1"/>
      <c r="G2" s="1"/>
    </row>
    <row r="3" spans="1:7" ht="19.5" customHeight="1" x14ac:dyDescent="0.3">
      <c r="A3" s="3" t="s">
        <v>2</v>
      </c>
      <c r="B3" s="4" t="s">
        <v>3</v>
      </c>
      <c r="C3" s="5" t="s">
        <v>4</v>
      </c>
      <c r="D3" s="6" t="s">
        <v>5</v>
      </c>
      <c r="E3" s="6"/>
      <c r="F3" s="6"/>
      <c r="G3" s="6"/>
    </row>
    <row r="4" spans="1:7" x14ac:dyDescent="0.3">
      <c r="A4" s="3"/>
      <c r="B4" s="4"/>
      <c r="C4" s="7"/>
      <c r="D4" s="8" t="s">
        <v>6</v>
      </c>
      <c r="E4" s="9"/>
      <c r="F4" s="8" t="s">
        <v>7</v>
      </c>
      <c r="G4" s="9"/>
    </row>
    <row r="5" spans="1:7" x14ac:dyDescent="0.3">
      <c r="A5" s="3"/>
      <c r="B5" s="4"/>
      <c r="C5" s="10"/>
      <c r="D5" s="11" t="s">
        <v>8</v>
      </c>
      <c r="E5" s="11" t="s">
        <v>9</v>
      </c>
      <c r="F5" s="11" t="s">
        <v>8</v>
      </c>
      <c r="G5" s="11" t="s">
        <v>9</v>
      </c>
    </row>
    <row r="6" spans="1:7" x14ac:dyDescent="0.3">
      <c r="A6" s="12" t="s">
        <v>10</v>
      </c>
      <c r="B6" s="13">
        <f>B7+B12+B21+B27+B35+B40+B41+B49+B55</f>
        <v>709728</v>
      </c>
      <c r="C6" s="13">
        <v>5749.2963253102862</v>
      </c>
      <c r="D6" s="13">
        <f>D7+D12+D21+D27+D35+D40+D41+D49+D55</f>
        <v>237293</v>
      </c>
      <c r="E6" s="13">
        <f t="shared" ref="E6:E67" si="0">D6/B6*100</f>
        <v>33.434357951215112</v>
      </c>
      <c r="F6" s="13">
        <f>F7+F12+F21+F27+F35+F40+F41+F49+F55</f>
        <v>472435</v>
      </c>
      <c r="G6" s="13">
        <f t="shared" ref="G6:G67" si="1">F6/B6*100</f>
        <v>66.565642048784895</v>
      </c>
    </row>
    <row r="7" spans="1:7" x14ac:dyDescent="0.3">
      <c r="A7" s="14" t="s">
        <v>11</v>
      </c>
      <c r="B7" s="15">
        <f>B8+B9+B10+B11</f>
        <v>88331</v>
      </c>
      <c r="C7" s="15">
        <v>7700.5321574532154</v>
      </c>
      <c r="D7" s="15">
        <f>D8+D9+D10+D11</f>
        <v>42369</v>
      </c>
      <c r="E7" s="15">
        <f>D7/B7*100</f>
        <v>47.96617269135411</v>
      </c>
      <c r="F7" s="15">
        <f>F8+F9+F10+F11</f>
        <v>45962</v>
      </c>
      <c r="G7" s="15">
        <f t="shared" si="1"/>
        <v>52.033827308645883</v>
      </c>
    </row>
    <row r="8" spans="1:7" x14ac:dyDescent="0.3">
      <c r="A8" s="16" t="s">
        <v>12</v>
      </c>
      <c r="B8" s="17">
        <v>18328</v>
      </c>
      <c r="C8" s="17">
        <v>7845.3917503273678</v>
      </c>
      <c r="D8" s="17">
        <v>8144</v>
      </c>
      <c r="E8" s="17">
        <f>D8/B8*100</f>
        <v>44.434744652989963</v>
      </c>
      <c r="F8" s="17">
        <v>10184</v>
      </c>
      <c r="G8" s="17">
        <f t="shared" si="1"/>
        <v>55.565255347010037</v>
      </c>
    </row>
    <row r="9" spans="1:7" x14ac:dyDescent="0.3">
      <c r="A9" s="16" t="s">
        <v>13</v>
      </c>
      <c r="B9" s="17">
        <v>23002</v>
      </c>
      <c r="C9" s="17">
        <v>7660.6832884097039</v>
      </c>
      <c r="D9" s="17">
        <v>9953</v>
      </c>
      <c r="E9" s="17">
        <f t="shared" si="0"/>
        <v>43.270150421702461</v>
      </c>
      <c r="F9" s="17">
        <v>13049</v>
      </c>
      <c r="G9" s="17">
        <f t="shared" si="1"/>
        <v>56.729849578297539</v>
      </c>
    </row>
    <row r="10" spans="1:7" x14ac:dyDescent="0.3">
      <c r="A10" s="16" t="s">
        <v>14</v>
      </c>
      <c r="B10" s="17">
        <v>22403</v>
      </c>
      <c r="C10" s="17">
        <v>7288.5514440030356</v>
      </c>
      <c r="D10" s="17">
        <v>11996</v>
      </c>
      <c r="E10" s="17">
        <f t="shared" si="0"/>
        <v>53.54640003570951</v>
      </c>
      <c r="F10" s="17">
        <v>10407</v>
      </c>
      <c r="G10" s="17">
        <f t="shared" si="1"/>
        <v>46.453599964290497</v>
      </c>
    </row>
    <row r="11" spans="1:7" x14ac:dyDescent="0.3">
      <c r="A11" s="16" t="s">
        <v>15</v>
      </c>
      <c r="B11" s="17">
        <v>24598</v>
      </c>
      <c r="C11" s="17">
        <v>8005.0780957801444</v>
      </c>
      <c r="D11" s="17">
        <v>12276</v>
      </c>
      <c r="E11" s="17">
        <f t="shared" si="0"/>
        <v>49.906496463127084</v>
      </c>
      <c r="F11" s="17">
        <v>12322</v>
      </c>
      <c r="G11" s="17">
        <f t="shared" si="1"/>
        <v>50.093503536872916</v>
      </c>
    </row>
    <row r="12" spans="1:7" x14ac:dyDescent="0.3">
      <c r="A12" s="14" t="s">
        <v>16</v>
      </c>
      <c r="B12" s="15">
        <f>SUM(B13:B20)</f>
        <v>110182</v>
      </c>
      <c r="C12" s="15">
        <v>5668.8942750065789</v>
      </c>
      <c r="D12" s="15">
        <f>SUM(D13:D20)</f>
        <v>41345</v>
      </c>
      <c r="E12" s="15">
        <f t="shared" si="0"/>
        <v>37.524278012742549</v>
      </c>
      <c r="F12" s="15">
        <f>SUM(F13:F20)</f>
        <v>68837</v>
      </c>
      <c r="G12" s="15">
        <f t="shared" si="1"/>
        <v>62.475721987257451</v>
      </c>
    </row>
    <row r="13" spans="1:7" x14ac:dyDescent="0.3">
      <c r="A13" s="16" t="s">
        <v>17</v>
      </c>
      <c r="B13" s="17">
        <v>17963</v>
      </c>
      <c r="C13" s="17">
        <v>5857.6256749986087</v>
      </c>
      <c r="D13" s="17">
        <v>8714</v>
      </c>
      <c r="E13" s="17">
        <f t="shared" si="0"/>
        <v>48.510827812726163</v>
      </c>
      <c r="F13" s="17">
        <v>9249</v>
      </c>
      <c r="G13" s="17">
        <f t="shared" si="1"/>
        <v>51.489172187273844</v>
      </c>
    </row>
    <row r="14" spans="1:7" x14ac:dyDescent="0.3">
      <c r="A14" s="16" t="s">
        <v>18</v>
      </c>
      <c r="B14" s="17">
        <v>14882</v>
      </c>
      <c r="C14" s="17">
        <v>5990.6518613089638</v>
      </c>
      <c r="D14" s="17">
        <v>7349</v>
      </c>
      <c r="E14" s="17">
        <f t="shared" si="0"/>
        <v>49.381803521032118</v>
      </c>
      <c r="F14" s="17">
        <v>7533</v>
      </c>
      <c r="G14" s="17">
        <f t="shared" si="1"/>
        <v>50.618196478967882</v>
      </c>
    </row>
    <row r="15" spans="1:7" x14ac:dyDescent="0.3">
      <c r="A15" s="16" t="s">
        <v>19</v>
      </c>
      <c r="B15" s="17">
        <v>17055</v>
      </c>
      <c r="C15" s="17">
        <v>5618.9143359718555</v>
      </c>
      <c r="D15" s="17">
        <v>6339</v>
      </c>
      <c r="E15" s="17">
        <f t="shared" si="0"/>
        <v>37.167985927880387</v>
      </c>
      <c r="F15" s="17">
        <v>10716</v>
      </c>
      <c r="G15" s="17">
        <f t="shared" si="1"/>
        <v>62.832014072119613</v>
      </c>
    </row>
    <row r="16" spans="1:7" x14ac:dyDescent="0.3">
      <c r="A16" s="16" t="s">
        <v>20</v>
      </c>
      <c r="B16" s="18">
        <v>8310</v>
      </c>
      <c r="C16" s="18">
        <v>5750.7129963898915</v>
      </c>
      <c r="D16" s="18">
        <v>912</v>
      </c>
      <c r="E16" s="18">
        <f t="shared" si="0"/>
        <v>10.974729241877256</v>
      </c>
      <c r="F16" s="18">
        <v>7398</v>
      </c>
      <c r="G16" s="18">
        <f t="shared" si="1"/>
        <v>89.025270758122744</v>
      </c>
    </row>
    <row r="17" spans="1:7" x14ac:dyDescent="0.3">
      <c r="A17" s="16" t="s">
        <v>21</v>
      </c>
      <c r="B17" s="17">
        <v>11840</v>
      </c>
      <c r="C17" s="17">
        <v>5464.1788851351348</v>
      </c>
      <c r="D17" s="17">
        <v>3978</v>
      </c>
      <c r="E17" s="17">
        <f t="shared" si="0"/>
        <v>33.597972972972975</v>
      </c>
      <c r="F17" s="17">
        <v>7862</v>
      </c>
      <c r="G17" s="17">
        <f t="shared" si="1"/>
        <v>66.402027027027017</v>
      </c>
    </row>
    <row r="18" spans="1:7" x14ac:dyDescent="0.3">
      <c r="A18" s="16" t="s">
        <v>22</v>
      </c>
      <c r="B18" s="17">
        <v>6018</v>
      </c>
      <c r="C18" s="17">
        <v>5435.9220671319372</v>
      </c>
      <c r="D18" s="17">
        <v>2408</v>
      </c>
      <c r="E18" s="17">
        <f t="shared" si="0"/>
        <v>40.013293452974409</v>
      </c>
      <c r="F18" s="17">
        <v>3610</v>
      </c>
      <c r="G18" s="17">
        <f t="shared" si="1"/>
        <v>59.986706547025591</v>
      </c>
    </row>
    <row r="19" spans="1:7" x14ac:dyDescent="0.3">
      <c r="A19" s="16" t="s">
        <v>23</v>
      </c>
      <c r="B19" s="17">
        <v>20094</v>
      </c>
      <c r="C19" s="17">
        <v>5608.4041504926845</v>
      </c>
      <c r="D19" s="17">
        <v>8717</v>
      </c>
      <c r="E19" s="17">
        <f t="shared" si="0"/>
        <v>43.38110878869314</v>
      </c>
      <c r="F19" s="17">
        <v>11377</v>
      </c>
      <c r="G19" s="17">
        <f t="shared" si="1"/>
        <v>56.618891211306853</v>
      </c>
    </row>
    <row r="20" spans="1:7" x14ac:dyDescent="0.3">
      <c r="A20" s="16" t="s">
        <v>24</v>
      </c>
      <c r="B20" s="18">
        <v>14020</v>
      </c>
      <c r="C20" s="18">
        <v>5508.6263908701858</v>
      </c>
      <c r="D20" s="18">
        <v>2928</v>
      </c>
      <c r="E20" s="18">
        <f t="shared" si="0"/>
        <v>20.88445078459344</v>
      </c>
      <c r="F20" s="18">
        <v>11092</v>
      </c>
      <c r="G20" s="18">
        <f t="shared" si="1"/>
        <v>79.11554921540656</v>
      </c>
    </row>
    <row r="21" spans="1:7" x14ac:dyDescent="0.3">
      <c r="A21" s="14" t="s">
        <v>25</v>
      </c>
      <c r="B21" s="15">
        <f>SUM(B22:B26)</f>
        <v>52898</v>
      </c>
      <c r="C21" s="15">
        <v>6178.1993459109981</v>
      </c>
      <c r="D21" s="15">
        <f>SUM(D22:D26)</f>
        <v>11702</v>
      </c>
      <c r="E21" s="15">
        <f t="shared" si="0"/>
        <v>22.121819350448032</v>
      </c>
      <c r="F21" s="15">
        <f>SUM(F22:F26)</f>
        <v>41196</v>
      </c>
      <c r="G21" s="15">
        <f t="shared" si="1"/>
        <v>77.878180649551965</v>
      </c>
    </row>
    <row r="22" spans="1:7" x14ac:dyDescent="0.3">
      <c r="A22" s="16" t="s">
        <v>26</v>
      </c>
      <c r="B22" s="17">
        <v>17400</v>
      </c>
      <c r="C22" s="17">
        <v>6548.2407471264369</v>
      </c>
      <c r="D22" s="17">
        <v>3842</v>
      </c>
      <c r="E22" s="17">
        <f t="shared" si="0"/>
        <v>22.080459770114942</v>
      </c>
      <c r="F22" s="17">
        <v>13558</v>
      </c>
      <c r="G22" s="17">
        <f t="shared" si="1"/>
        <v>77.919540229885058</v>
      </c>
    </row>
    <row r="23" spans="1:7" x14ac:dyDescent="0.3">
      <c r="A23" s="16" t="s">
        <v>27</v>
      </c>
      <c r="B23" s="17">
        <v>11071</v>
      </c>
      <c r="C23" s="17">
        <v>6288.9396621804717</v>
      </c>
      <c r="D23" s="17">
        <v>2200</v>
      </c>
      <c r="E23" s="17">
        <f t="shared" si="0"/>
        <v>19.87173697046337</v>
      </c>
      <c r="F23" s="17">
        <v>8871</v>
      </c>
      <c r="G23" s="17">
        <f t="shared" si="1"/>
        <v>80.128263029536626</v>
      </c>
    </row>
    <row r="24" spans="1:7" x14ac:dyDescent="0.3">
      <c r="A24" s="16" t="s">
        <v>28</v>
      </c>
      <c r="B24" s="17">
        <v>5755</v>
      </c>
      <c r="C24" s="17">
        <v>6042.3160729800175</v>
      </c>
      <c r="D24" s="17">
        <v>1509</v>
      </c>
      <c r="E24" s="17">
        <f t="shared" si="0"/>
        <v>26.220677671589922</v>
      </c>
      <c r="F24" s="17">
        <v>4246</v>
      </c>
      <c r="G24" s="17">
        <f t="shared" si="1"/>
        <v>73.779322328410075</v>
      </c>
    </row>
    <row r="25" spans="1:7" x14ac:dyDescent="0.3">
      <c r="A25" s="16" t="s">
        <v>29</v>
      </c>
      <c r="B25" s="17">
        <v>7952</v>
      </c>
      <c r="C25" s="17">
        <v>5855.3127515090546</v>
      </c>
      <c r="D25" s="17">
        <v>2267</v>
      </c>
      <c r="E25" s="17">
        <f t="shared" si="0"/>
        <v>28.508551307847078</v>
      </c>
      <c r="F25" s="17">
        <v>5685</v>
      </c>
      <c r="G25" s="17">
        <f t="shared" si="1"/>
        <v>71.491448692152915</v>
      </c>
    </row>
    <row r="26" spans="1:7" x14ac:dyDescent="0.3">
      <c r="A26" s="16" t="s">
        <v>30</v>
      </c>
      <c r="B26" s="17">
        <v>10720</v>
      </c>
      <c r="C26" s="17">
        <v>5775.6691231343284</v>
      </c>
      <c r="D26" s="17">
        <v>1884</v>
      </c>
      <c r="E26" s="17">
        <f t="shared" si="0"/>
        <v>17.574626865671643</v>
      </c>
      <c r="F26" s="17">
        <v>8836</v>
      </c>
      <c r="G26" s="17">
        <f t="shared" si="1"/>
        <v>82.425373134328368</v>
      </c>
    </row>
    <row r="27" spans="1:7" x14ac:dyDescent="0.3">
      <c r="A27" s="14" t="s">
        <v>31</v>
      </c>
      <c r="B27" s="15">
        <f>SUM(B28:B34)</f>
        <v>66888</v>
      </c>
      <c r="C27" s="15">
        <v>5536.7669387633059</v>
      </c>
      <c r="D27" s="15">
        <f>SUM(D28:D34)</f>
        <v>19343</v>
      </c>
      <c r="E27" s="15">
        <f t="shared" si="0"/>
        <v>28.91849061117091</v>
      </c>
      <c r="F27" s="15">
        <f>SUM(F28:F34)</f>
        <v>47545</v>
      </c>
      <c r="G27" s="15">
        <f t="shared" si="1"/>
        <v>71.08150938882909</v>
      </c>
    </row>
    <row r="28" spans="1:7" x14ac:dyDescent="0.3">
      <c r="A28" s="16" t="s">
        <v>32</v>
      </c>
      <c r="B28" s="17">
        <v>8270</v>
      </c>
      <c r="C28" s="17">
        <v>6308.0120918984285</v>
      </c>
      <c r="D28" s="17">
        <v>1737</v>
      </c>
      <c r="E28" s="17">
        <f t="shared" si="0"/>
        <v>21.003627569528415</v>
      </c>
      <c r="F28" s="17">
        <v>6533</v>
      </c>
      <c r="G28" s="17">
        <f t="shared" si="1"/>
        <v>78.996372430471581</v>
      </c>
    </row>
    <row r="29" spans="1:7" x14ac:dyDescent="0.3">
      <c r="A29" s="16" t="s">
        <v>33</v>
      </c>
      <c r="B29" s="17">
        <v>6159</v>
      </c>
      <c r="C29" s="17">
        <v>5639.3602857606757</v>
      </c>
      <c r="D29" s="17">
        <v>677</v>
      </c>
      <c r="E29" s="17">
        <f t="shared" si="0"/>
        <v>10.992044163013476</v>
      </c>
      <c r="F29" s="17">
        <v>5482</v>
      </c>
      <c r="G29" s="17">
        <f t="shared" si="1"/>
        <v>89.007955836986525</v>
      </c>
    </row>
    <row r="30" spans="1:7" x14ac:dyDescent="0.3">
      <c r="A30" s="16" t="s">
        <v>34</v>
      </c>
      <c r="B30" s="17">
        <v>9887</v>
      </c>
      <c r="C30" s="17">
        <v>5414.1383635076363</v>
      </c>
      <c r="D30" s="17">
        <v>2919</v>
      </c>
      <c r="E30" s="17">
        <f t="shared" si="0"/>
        <v>29.523616870638214</v>
      </c>
      <c r="F30" s="17">
        <v>6968</v>
      </c>
      <c r="G30" s="17">
        <f t="shared" si="1"/>
        <v>70.476383129361793</v>
      </c>
    </row>
    <row r="31" spans="1:7" x14ac:dyDescent="0.3">
      <c r="A31" s="16" t="s">
        <v>35</v>
      </c>
      <c r="B31" s="17">
        <v>12484</v>
      </c>
      <c r="C31" s="17">
        <v>5517.484139698814</v>
      </c>
      <c r="D31" s="17">
        <v>3329</v>
      </c>
      <c r="E31" s="17">
        <f t="shared" si="0"/>
        <v>26.666132649791734</v>
      </c>
      <c r="F31" s="17">
        <v>9155</v>
      </c>
      <c r="G31" s="17">
        <f t="shared" si="1"/>
        <v>73.333867350208266</v>
      </c>
    </row>
    <row r="32" spans="1:7" x14ac:dyDescent="0.3">
      <c r="A32" s="16" t="s">
        <v>36</v>
      </c>
      <c r="B32" s="17">
        <v>12284</v>
      </c>
      <c r="C32" s="17">
        <v>5329.9308857049818</v>
      </c>
      <c r="D32" s="17">
        <v>4485</v>
      </c>
      <c r="E32" s="17">
        <f t="shared" si="0"/>
        <v>36.510908498860303</v>
      </c>
      <c r="F32" s="17">
        <v>7799</v>
      </c>
      <c r="G32" s="17">
        <f t="shared" si="1"/>
        <v>63.489091501139697</v>
      </c>
    </row>
    <row r="33" spans="1:7" x14ac:dyDescent="0.3">
      <c r="A33" s="16" t="s">
        <v>37</v>
      </c>
      <c r="B33" s="17">
        <v>9091</v>
      </c>
      <c r="C33" s="17">
        <v>5527.0636893631063</v>
      </c>
      <c r="D33" s="17">
        <v>3008</v>
      </c>
      <c r="E33" s="17">
        <f t="shared" si="0"/>
        <v>33.087669123308764</v>
      </c>
      <c r="F33" s="17">
        <v>6083</v>
      </c>
      <c r="G33" s="17">
        <f t="shared" si="1"/>
        <v>66.912330876691229</v>
      </c>
    </row>
    <row r="34" spans="1:7" x14ac:dyDescent="0.3">
      <c r="A34" s="16" t="s">
        <v>38</v>
      </c>
      <c r="B34" s="17">
        <v>8713</v>
      </c>
      <c r="C34" s="17">
        <v>5200.7255824629865</v>
      </c>
      <c r="D34" s="17">
        <v>3188</v>
      </c>
      <c r="E34" s="17">
        <f t="shared" si="0"/>
        <v>36.589004935154371</v>
      </c>
      <c r="F34" s="17">
        <v>5525</v>
      </c>
      <c r="G34" s="17">
        <f t="shared" si="1"/>
        <v>63.410995064845629</v>
      </c>
    </row>
    <row r="35" spans="1:7" x14ac:dyDescent="0.3">
      <c r="A35" s="19" t="s">
        <v>39</v>
      </c>
      <c r="B35" s="15">
        <f>SUM(B36:B39)</f>
        <v>31608</v>
      </c>
      <c r="C35" s="15">
        <v>5305.6568906605926</v>
      </c>
      <c r="D35" s="15">
        <f>SUM(D36:D39)</f>
        <v>6082</v>
      </c>
      <c r="E35" s="15">
        <f t="shared" si="0"/>
        <v>19.241964059731714</v>
      </c>
      <c r="F35" s="15">
        <f>SUM(F36:F39)</f>
        <v>25526</v>
      </c>
      <c r="G35" s="15">
        <f t="shared" si="1"/>
        <v>80.758035940268286</v>
      </c>
    </row>
    <row r="36" spans="1:7" x14ac:dyDescent="0.3">
      <c r="A36" s="20" t="s">
        <v>40</v>
      </c>
      <c r="B36" s="17">
        <v>6893</v>
      </c>
      <c r="C36" s="17">
        <v>5360.2154359495144</v>
      </c>
      <c r="D36" s="17">
        <v>1330</v>
      </c>
      <c r="E36" s="17">
        <f t="shared" si="0"/>
        <v>19.294936892499635</v>
      </c>
      <c r="F36" s="17">
        <v>5563</v>
      </c>
      <c r="G36" s="17">
        <f t="shared" si="1"/>
        <v>80.705063107500365</v>
      </c>
    </row>
    <row r="37" spans="1:7" x14ac:dyDescent="0.3">
      <c r="A37" s="20" t="s">
        <v>41</v>
      </c>
      <c r="B37" s="17">
        <v>7935</v>
      </c>
      <c r="C37" s="17">
        <v>5137.1981096408317</v>
      </c>
      <c r="D37" s="17">
        <v>1718</v>
      </c>
      <c r="E37" s="17">
        <f t="shared" si="0"/>
        <v>21.650913673597984</v>
      </c>
      <c r="F37" s="17">
        <v>6217</v>
      </c>
      <c r="G37" s="17">
        <f t="shared" si="1"/>
        <v>78.349086326402016</v>
      </c>
    </row>
    <row r="38" spans="1:7" x14ac:dyDescent="0.3">
      <c r="A38" s="20" t="s">
        <v>42</v>
      </c>
      <c r="B38" s="17">
        <v>3745</v>
      </c>
      <c r="C38" s="17">
        <v>5228.5759679572766</v>
      </c>
      <c r="D38" s="17">
        <v>1002</v>
      </c>
      <c r="E38" s="17">
        <f t="shared" si="0"/>
        <v>26.755674232309744</v>
      </c>
      <c r="F38" s="17">
        <v>2743</v>
      </c>
      <c r="G38" s="17">
        <f t="shared" si="1"/>
        <v>73.244325767690256</v>
      </c>
    </row>
    <row r="39" spans="1:7" x14ac:dyDescent="0.3">
      <c r="A39" s="20" t="s">
        <v>43</v>
      </c>
      <c r="B39" s="17">
        <v>13035</v>
      </c>
      <c r="C39" s="17">
        <v>5401.5001150747985</v>
      </c>
      <c r="D39" s="17">
        <v>2032</v>
      </c>
      <c r="E39" s="17">
        <f t="shared" si="0"/>
        <v>15.588799386267741</v>
      </c>
      <c r="F39" s="17">
        <v>11003</v>
      </c>
      <c r="G39" s="17">
        <f t="shared" si="1"/>
        <v>84.411200613732262</v>
      </c>
    </row>
    <row r="40" spans="1:7" x14ac:dyDescent="0.3">
      <c r="A40" s="12" t="s">
        <v>44</v>
      </c>
      <c r="B40" s="17">
        <v>26016</v>
      </c>
      <c r="C40" s="17">
        <v>5612.3831488314881</v>
      </c>
      <c r="D40" s="17">
        <v>10339</v>
      </c>
      <c r="E40" s="13">
        <f t="shared" si="0"/>
        <v>39.740928659286595</v>
      </c>
      <c r="F40" s="17">
        <v>15677</v>
      </c>
      <c r="G40" s="13">
        <f t="shared" si="1"/>
        <v>60.259071340713412</v>
      </c>
    </row>
    <row r="41" spans="1:7" x14ac:dyDescent="0.3">
      <c r="A41" s="14" t="s">
        <v>45</v>
      </c>
      <c r="B41" s="15">
        <f>SUM(B42:B48)</f>
        <v>140928</v>
      </c>
      <c r="C41" s="15">
        <v>5307.6209482856493</v>
      </c>
      <c r="D41" s="15">
        <f>SUM(D42:D48)</f>
        <v>44169</v>
      </c>
      <c r="E41" s="15">
        <f t="shared" si="0"/>
        <v>31.341536103542232</v>
      </c>
      <c r="F41" s="15">
        <f>SUM(F42:F48)</f>
        <v>96759</v>
      </c>
      <c r="G41" s="15">
        <f t="shared" si="1"/>
        <v>68.658463896457761</v>
      </c>
    </row>
    <row r="42" spans="1:7" x14ac:dyDescent="0.3">
      <c r="A42" s="16" t="s">
        <v>46</v>
      </c>
      <c r="B42" s="17">
        <v>11268</v>
      </c>
      <c r="C42" s="17">
        <v>5846.8290734824277</v>
      </c>
      <c r="D42" s="17">
        <v>4281</v>
      </c>
      <c r="E42" s="17">
        <f t="shared" si="0"/>
        <v>37.992545260915868</v>
      </c>
      <c r="F42" s="17">
        <v>6987</v>
      </c>
      <c r="G42" s="17">
        <f t="shared" si="1"/>
        <v>62.007454739084132</v>
      </c>
    </row>
    <row r="43" spans="1:7" x14ac:dyDescent="0.3">
      <c r="A43" s="16" t="s">
        <v>47</v>
      </c>
      <c r="B43" s="17">
        <v>16012</v>
      </c>
      <c r="C43" s="17">
        <v>5094.2949038221332</v>
      </c>
      <c r="D43" s="17">
        <v>4409</v>
      </c>
      <c r="E43" s="17">
        <f t="shared" si="0"/>
        <v>27.535598301274046</v>
      </c>
      <c r="F43" s="17">
        <v>11603</v>
      </c>
      <c r="G43" s="17">
        <f t="shared" si="1"/>
        <v>72.46440169872595</v>
      </c>
    </row>
    <row r="44" spans="1:7" s="23" customFormat="1" x14ac:dyDescent="0.3">
      <c r="A44" s="21" t="s">
        <v>48</v>
      </c>
      <c r="B44" s="22">
        <v>11872</v>
      </c>
      <c r="C44" s="22">
        <v>5679.0052223719676</v>
      </c>
      <c r="D44" s="22">
        <v>4053</v>
      </c>
      <c r="E44" s="22">
        <f t="shared" si="0"/>
        <v>34.139150943396224</v>
      </c>
      <c r="F44" s="22">
        <v>7819</v>
      </c>
      <c r="G44" s="22">
        <f t="shared" si="1"/>
        <v>65.860849056603783</v>
      </c>
    </row>
    <row r="45" spans="1:7" x14ac:dyDescent="0.3">
      <c r="A45" s="16" t="s">
        <v>49</v>
      </c>
      <c r="B45" s="17">
        <v>41207</v>
      </c>
      <c r="C45" s="17">
        <v>5097.6035139660735</v>
      </c>
      <c r="D45" s="17">
        <v>14198</v>
      </c>
      <c r="E45" s="17">
        <f t="shared" si="0"/>
        <v>34.455310990851068</v>
      </c>
      <c r="F45" s="17">
        <v>27009</v>
      </c>
      <c r="G45" s="17">
        <f t="shared" si="1"/>
        <v>65.544689009148925</v>
      </c>
    </row>
    <row r="46" spans="1:7" x14ac:dyDescent="0.3">
      <c r="A46" s="16" t="s">
        <v>50</v>
      </c>
      <c r="B46" s="17">
        <v>28877</v>
      </c>
      <c r="C46" s="17">
        <v>5389.6826886449426</v>
      </c>
      <c r="D46" s="17">
        <v>5904</v>
      </c>
      <c r="E46" s="24">
        <f t="shared" si="0"/>
        <v>20.445337119506874</v>
      </c>
      <c r="F46" s="17">
        <v>22973</v>
      </c>
      <c r="G46" s="24">
        <f t="shared" si="1"/>
        <v>79.554662880493126</v>
      </c>
    </row>
    <row r="47" spans="1:7" x14ac:dyDescent="0.3">
      <c r="A47" s="16" t="s">
        <v>51</v>
      </c>
      <c r="B47" s="17">
        <v>26800</v>
      </c>
      <c r="C47" s="17">
        <v>5166.3903358208954</v>
      </c>
      <c r="D47" s="17">
        <v>10191</v>
      </c>
      <c r="E47" s="17">
        <f t="shared" si="0"/>
        <v>38.026119402985074</v>
      </c>
      <c r="F47" s="17">
        <v>16609</v>
      </c>
      <c r="G47" s="17">
        <f t="shared" si="1"/>
        <v>61.973880597014933</v>
      </c>
    </row>
    <row r="48" spans="1:7" x14ac:dyDescent="0.3">
      <c r="A48" s="16" t="s">
        <v>52</v>
      </c>
      <c r="B48" s="17">
        <v>4892</v>
      </c>
      <c r="C48" s="17">
        <v>5920.944194603434</v>
      </c>
      <c r="D48" s="17">
        <v>1133</v>
      </c>
      <c r="E48" s="17">
        <f t="shared" si="0"/>
        <v>23.160261651676205</v>
      </c>
      <c r="F48" s="17">
        <v>3759</v>
      </c>
      <c r="G48" s="17">
        <f t="shared" si="1"/>
        <v>76.839738348323792</v>
      </c>
    </row>
    <row r="49" spans="1:7" x14ac:dyDescent="0.3">
      <c r="A49" s="14" t="s">
        <v>53</v>
      </c>
      <c r="B49" s="15">
        <f>SUM(B50:B54)</f>
        <v>61989</v>
      </c>
      <c r="C49" s="15">
        <v>5241.7209504912162</v>
      </c>
      <c r="D49" s="15">
        <f>SUM(D50:D54)</f>
        <v>25887</v>
      </c>
      <c r="E49" s="15">
        <f t="shared" si="0"/>
        <v>41.760634951362341</v>
      </c>
      <c r="F49" s="15">
        <f>SUM(F50:F54)</f>
        <v>36102</v>
      </c>
      <c r="G49" s="15">
        <f t="shared" si="1"/>
        <v>58.239365048637659</v>
      </c>
    </row>
    <row r="50" spans="1:7" x14ac:dyDescent="0.3">
      <c r="A50" s="16" t="s">
        <v>54</v>
      </c>
      <c r="B50" s="17">
        <v>6434</v>
      </c>
      <c r="C50" s="17">
        <v>5379.8716195212928</v>
      </c>
      <c r="D50" s="17">
        <v>1866</v>
      </c>
      <c r="E50" s="17">
        <f t="shared" si="0"/>
        <v>29.002175940317066</v>
      </c>
      <c r="F50" s="17">
        <v>4568</v>
      </c>
      <c r="G50" s="17">
        <f t="shared" si="1"/>
        <v>70.997824059682941</v>
      </c>
    </row>
    <row r="51" spans="1:7" x14ac:dyDescent="0.3">
      <c r="A51" s="16" t="s">
        <v>55</v>
      </c>
      <c r="B51" s="17">
        <v>2603</v>
      </c>
      <c r="C51" s="17">
        <v>5607.7402996542451</v>
      </c>
      <c r="D51" s="17">
        <v>976</v>
      </c>
      <c r="E51" s="17">
        <f t="shared" si="0"/>
        <v>37.495197848636188</v>
      </c>
      <c r="F51" s="17">
        <v>1627</v>
      </c>
      <c r="G51" s="17">
        <f t="shared" si="1"/>
        <v>62.504802151363812</v>
      </c>
    </row>
    <row r="52" spans="1:7" x14ac:dyDescent="0.3">
      <c r="A52" s="16" t="s">
        <v>56</v>
      </c>
      <c r="B52" s="17">
        <v>13791</v>
      </c>
      <c r="C52" s="17">
        <v>5158.4273076644185</v>
      </c>
      <c r="D52" s="17">
        <v>4730</v>
      </c>
      <c r="E52" s="17">
        <f t="shared" si="0"/>
        <v>34.297730403886597</v>
      </c>
      <c r="F52" s="17">
        <v>9061</v>
      </c>
      <c r="G52" s="17">
        <f t="shared" si="1"/>
        <v>65.70226959611341</v>
      </c>
    </row>
    <row r="53" spans="1:7" s="23" customFormat="1" x14ac:dyDescent="0.3">
      <c r="A53" s="21" t="s">
        <v>57</v>
      </c>
      <c r="B53" s="22">
        <v>22335</v>
      </c>
      <c r="C53" s="22">
        <v>5387.358406089098</v>
      </c>
      <c r="D53" s="22">
        <v>9469</v>
      </c>
      <c r="E53" s="22">
        <f t="shared" si="0"/>
        <v>42.395343631072308</v>
      </c>
      <c r="F53" s="22">
        <v>12866</v>
      </c>
      <c r="G53" s="22">
        <f t="shared" si="1"/>
        <v>57.604656368927685</v>
      </c>
    </row>
    <row r="54" spans="1:7" x14ac:dyDescent="0.3">
      <c r="A54" s="16" t="s">
        <v>58</v>
      </c>
      <c r="B54" s="17">
        <v>16826</v>
      </c>
      <c r="C54" s="17">
        <v>5007.2196006180911</v>
      </c>
      <c r="D54" s="17">
        <v>8846</v>
      </c>
      <c r="E54" s="17">
        <f t="shared" si="0"/>
        <v>52.573398312135978</v>
      </c>
      <c r="F54" s="17">
        <v>7980</v>
      </c>
      <c r="G54" s="17">
        <f t="shared" si="1"/>
        <v>47.426601687864014</v>
      </c>
    </row>
    <row r="55" spans="1:7" x14ac:dyDescent="0.3">
      <c r="A55" s="19" t="s">
        <v>59</v>
      </c>
      <c r="B55" s="15">
        <f>SUM(B56:B67)</f>
        <v>130888</v>
      </c>
      <c r="C55" s="15">
        <v>5285.7422452784058</v>
      </c>
      <c r="D55" s="15">
        <f>SUM(D56:D67)</f>
        <v>36057</v>
      </c>
      <c r="E55" s="15">
        <f t="shared" si="0"/>
        <v>27.547979952325651</v>
      </c>
      <c r="F55" s="15">
        <f>SUM(F56:F67)</f>
        <v>94831</v>
      </c>
      <c r="G55" s="15">
        <f t="shared" si="1"/>
        <v>72.452020047674353</v>
      </c>
    </row>
    <row r="56" spans="1:7" x14ac:dyDescent="0.3">
      <c r="A56" s="20" t="s">
        <v>60</v>
      </c>
      <c r="B56" s="17">
        <v>8619</v>
      </c>
      <c r="C56" s="17">
        <v>5687.440538345516</v>
      </c>
      <c r="D56" s="17">
        <v>1545</v>
      </c>
      <c r="E56" s="17">
        <f t="shared" si="0"/>
        <v>17.925513400626521</v>
      </c>
      <c r="F56" s="17">
        <v>7074</v>
      </c>
      <c r="G56" s="17">
        <f t="shared" si="1"/>
        <v>82.074486599373472</v>
      </c>
    </row>
    <row r="57" spans="1:7" x14ac:dyDescent="0.3">
      <c r="A57" s="20" t="s">
        <v>61</v>
      </c>
      <c r="B57" s="17">
        <v>4448</v>
      </c>
      <c r="C57" s="17">
        <v>5578.1526528776976</v>
      </c>
      <c r="D57" s="17">
        <v>939</v>
      </c>
      <c r="E57" s="17">
        <f t="shared" si="0"/>
        <v>21.110611510791365</v>
      </c>
      <c r="F57" s="17">
        <v>3509</v>
      </c>
      <c r="G57" s="17">
        <f t="shared" si="1"/>
        <v>78.889388489208628</v>
      </c>
    </row>
    <row r="58" spans="1:7" x14ac:dyDescent="0.3">
      <c r="A58" s="20" t="s">
        <v>62</v>
      </c>
      <c r="B58" s="17">
        <v>2988</v>
      </c>
      <c r="C58" s="17">
        <v>6592.5338018741631</v>
      </c>
      <c r="D58" s="17">
        <v>230</v>
      </c>
      <c r="E58" s="17">
        <f t="shared" si="0"/>
        <v>7.6974564926372153</v>
      </c>
      <c r="F58" s="17">
        <v>2758</v>
      </c>
      <c r="G58" s="17">
        <f t="shared" si="1"/>
        <v>92.302543507362785</v>
      </c>
    </row>
    <row r="59" spans="1:7" x14ac:dyDescent="0.3">
      <c r="A59" s="20" t="s">
        <v>63</v>
      </c>
      <c r="B59" s="17">
        <v>3169</v>
      </c>
      <c r="C59" s="17">
        <v>6039.4383086147045</v>
      </c>
      <c r="D59" s="17">
        <v>773</v>
      </c>
      <c r="E59" s="17">
        <f t="shared" si="0"/>
        <v>24.39255285579047</v>
      </c>
      <c r="F59" s="17">
        <v>2396</v>
      </c>
      <c r="G59" s="17">
        <f t="shared" si="1"/>
        <v>75.60744714420953</v>
      </c>
    </row>
    <row r="60" spans="1:7" x14ac:dyDescent="0.3">
      <c r="A60" s="20" t="s">
        <v>64</v>
      </c>
      <c r="B60" s="17">
        <v>12308</v>
      </c>
      <c r="C60" s="17">
        <v>5125.3986025349368</v>
      </c>
      <c r="D60" s="17">
        <v>4460</v>
      </c>
      <c r="E60" s="17">
        <f t="shared" si="0"/>
        <v>36.236594085147871</v>
      </c>
      <c r="F60" s="17">
        <v>7848</v>
      </c>
      <c r="G60" s="17">
        <f t="shared" si="1"/>
        <v>63.763405914852136</v>
      </c>
    </row>
    <row r="61" spans="1:7" x14ac:dyDescent="0.3">
      <c r="A61" s="20" t="s">
        <v>65</v>
      </c>
      <c r="B61" s="17">
        <v>15872</v>
      </c>
      <c r="C61" s="17">
        <v>5215.3625252016127</v>
      </c>
      <c r="D61" s="17">
        <v>5917</v>
      </c>
      <c r="E61" s="17">
        <f t="shared" si="0"/>
        <v>37.279485887096776</v>
      </c>
      <c r="F61" s="17">
        <v>9955</v>
      </c>
      <c r="G61" s="17">
        <f t="shared" si="1"/>
        <v>62.720514112903224</v>
      </c>
    </row>
    <row r="62" spans="1:7" x14ac:dyDescent="0.3">
      <c r="A62" s="20" t="s">
        <v>66</v>
      </c>
      <c r="B62" s="17">
        <v>17141</v>
      </c>
      <c r="C62" s="17">
        <v>5012.9584038270814</v>
      </c>
      <c r="D62" s="17">
        <v>5016</v>
      </c>
      <c r="E62" s="17">
        <f t="shared" si="0"/>
        <v>29.263170176769147</v>
      </c>
      <c r="F62" s="17">
        <v>12125</v>
      </c>
      <c r="G62" s="17">
        <f t="shared" si="1"/>
        <v>70.736829823230849</v>
      </c>
    </row>
    <row r="63" spans="1:7" x14ac:dyDescent="0.3">
      <c r="A63" s="20" t="s">
        <v>67</v>
      </c>
      <c r="B63" s="17">
        <v>15530</v>
      </c>
      <c r="C63" s="17">
        <v>5135.3507405022538</v>
      </c>
      <c r="D63" s="17">
        <v>3426</v>
      </c>
      <c r="E63" s="17">
        <f t="shared" si="0"/>
        <v>22.06052801030264</v>
      </c>
      <c r="F63" s="17">
        <v>12104</v>
      </c>
      <c r="G63" s="17">
        <f t="shared" si="1"/>
        <v>77.939471989697367</v>
      </c>
    </row>
    <row r="64" spans="1:7" x14ac:dyDescent="0.3">
      <c r="A64" s="20" t="s">
        <v>68</v>
      </c>
      <c r="B64" s="17">
        <v>3591</v>
      </c>
      <c r="C64" s="17">
        <v>5675.9832915622392</v>
      </c>
      <c r="D64" s="17">
        <v>871</v>
      </c>
      <c r="E64" s="17">
        <f t="shared" si="0"/>
        <v>24.255082149818989</v>
      </c>
      <c r="F64" s="17">
        <v>2720</v>
      </c>
      <c r="G64" s="17">
        <f t="shared" si="1"/>
        <v>75.744917850180997</v>
      </c>
    </row>
    <row r="65" spans="1:7" x14ac:dyDescent="0.3">
      <c r="A65" s="20" t="s">
        <v>69</v>
      </c>
      <c r="B65" s="17">
        <v>12433</v>
      </c>
      <c r="C65" s="17">
        <v>5123.4968229711249</v>
      </c>
      <c r="D65" s="17">
        <v>3639</v>
      </c>
      <c r="E65" s="17">
        <f t="shared" si="0"/>
        <v>29.268881203249421</v>
      </c>
      <c r="F65" s="17">
        <v>8794</v>
      </c>
      <c r="G65" s="17">
        <f t="shared" si="1"/>
        <v>70.731118796750579</v>
      </c>
    </row>
    <row r="66" spans="1:7" x14ac:dyDescent="0.3">
      <c r="A66" s="20" t="s">
        <v>70</v>
      </c>
      <c r="B66" s="17">
        <v>31442</v>
      </c>
      <c r="C66" s="17">
        <v>5204.5850136759746</v>
      </c>
      <c r="D66" s="17">
        <v>7956</v>
      </c>
      <c r="E66" s="17">
        <f t="shared" si="0"/>
        <v>25.303733859169263</v>
      </c>
      <c r="F66" s="17">
        <v>23486</v>
      </c>
      <c r="G66" s="17">
        <f t="shared" si="1"/>
        <v>74.69626614083073</v>
      </c>
    </row>
    <row r="67" spans="1:7" x14ac:dyDescent="0.3">
      <c r="A67" s="20" t="s">
        <v>71</v>
      </c>
      <c r="B67" s="17">
        <v>3347</v>
      </c>
      <c r="C67" s="17">
        <v>5947.0797729309834</v>
      </c>
      <c r="D67" s="17">
        <v>1285</v>
      </c>
      <c r="E67" s="17">
        <f t="shared" si="0"/>
        <v>38.392590379444279</v>
      </c>
      <c r="F67" s="17">
        <v>2062</v>
      </c>
      <c r="G67" s="17">
        <f t="shared" si="1"/>
        <v>61.607409620555721</v>
      </c>
    </row>
  </sheetData>
  <mergeCells count="8">
    <mergeCell ref="A1:G1"/>
    <mergeCell ref="A2:G2"/>
    <mergeCell ref="A3:A5"/>
    <mergeCell ref="B3:B5"/>
    <mergeCell ref="C3:C5"/>
    <mergeCell ref="D3:G3"/>
    <mergeCell ref="D4:E4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Почта-Банк Август (Nurs)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Бектурсунова Чолпон</dc:creator>
  <cp:lastModifiedBy>Бектурсунова Чолпон</cp:lastModifiedBy>
  <dcterms:created xsi:type="dcterms:W3CDTF">2023-12-25T05:51:39Z</dcterms:created>
  <dcterms:modified xsi:type="dcterms:W3CDTF">2023-12-25T05:52:01Z</dcterms:modified>
</cp:coreProperties>
</file>