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июль 2024г" sheetId="5" r:id="rId1"/>
  </sheets>
  <externalReferences>
    <externalReference r:id="rId2"/>
  </externalReferences>
  <definedNames>
    <definedName name="_xlnm.Print_Titles" localSheetId="0">'июль 2024г'!$A:$A,'июль 2024г'!$6:$6</definedName>
    <definedName name="_xlnm.Print_Area" localSheetId="0">'июль 2024г'!$A$1:$B$68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6" i="5" l="1"/>
  <c r="B50" i="5"/>
  <c r="B42" i="5"/>
  <c r="B36" i="5"/>
  <c r="B28" i="5"/>
  <c r="B22" i="5"/>
  <c r="B13" i="5"/>
  <c r="B9" i="5"/>
  <c r="B8" i="5" s="1"/>
  <c r="B10" i="5"/>
  <c r="B11" i="5"/>
  <c r="B12" i="5"/>
  <c r="B14" i="5"/>
  <c r="B15" i="5"/>
  <c r="B16" i="5"/>
  <c r="B17" i="5"/>
  <c r="B18" i="5"/>
  <c r="B19" i="5"/>
  <c r="B20" i="5"/>
  <c r="B21" i="5"/>
  <c r="B23" i="5"/>
  <c r="B24" i="5"/>
  <c r="B25" i="5"/>
  <c r="B26" i="5"/>
  <c r="B27" i="5"/>
  <c r="B29" i="5"/>
  <c r="B30" i="5"/>
  <c r="B31" i="5"/>
  <c r="B32" i="5"/>
  <c r="B33" i="5"/>
  <c r="B34" i="5"/>
  <c r="B35" i="5"/>
  <c r="B37" i="5"/>
  <c r="B38" i="5"/>
  <c r="B39" i="5"/>
  <c r="B40" i="5"/>
  <c r="B41" i="5"/>
  <c r="B43" i="5"/>
  <c r="B44" i="5"/>
  <c r="B45" i="5"/>
  <c r="B46" i="5"/>
  <c r="B47" i="5"/>
  <c r="B48" i="5"/>
  <c r="B49" i="5"/>
  <c r="B51" i="5"/>
  <c r="B52" i="5"/>
  <c r="B53" i="5"/>
  <c r="B54" i="5"/>
  <c r="B55" i="5"/>
  <c r="B57" i="5"/>
  <c r="B58" i="5"/>
  <c r="B59" i="5"/>
  <c r="B60" i="5"/>
  <c r="B61" i="5"/>
  <c r="B62" i="5"/>
  <c r="B63" i="5"/>
  <c r="B64" i="5"/>
  <c r="B65" i="5"/>
  <c r="B66" i="5"/>
  <c r="B67" i="5"/>
  <c r="B68" i="5"/>
  <c r="B7" i="5" l="1"/>
</calcChain>
</file>

<file path=xl/sharedStrings.xml><?xml version="1.0" encoding="utf-8"?>
<sst xmlns="http://schemas.openxmlformats.org/spreadsheetml/2006/main" count="65" uniqueCount="61">
  <si>
    <t>Чуй-Токмок</t>
  </si>
  <si>
    <t>Кадамжай</t>
  </si>
  <si>
    <t xml:space="preserve">Райондордун аталышы </t>
  </si>
  <si>
    <t>камсыздандыруу төгүмдөрүнүн түшүүсү (млн. сом)</t>
  </si>
  <si>
    <t xml:space="preserve">Жалпы республика боюнча </t>
  </si>
  <si>
    <t xml:space="preserve"> Бишкек ш.</t>
  </si>
  <si>
    <t>Первомай</t>
  </si>
  <si>
    <t>Ленин</t>
  </si>
  <si>
    <t>Свердлов</t>
  </si>
  <si>
    <t>Октябрь</t>
  </si>
  <si>
    <t>Чүй</t>
  </si>
  <si>
    <t>Аламүдүн</t>
  </si>
  <si>
    <t>Жайыл</t>
  </si>
  <si>
    <t>Иссык-Ата</t>
  </si>
  <si>
    <t>Кемин</t>
  </si>
  <si>
    <t>Москва</t>
  </si>
  <si>
    <t>Панфилов</t>
  </si>
  <si>
    <t>Сокулук</t>
  </si>
  <si>
    <t>Нарын</t>
  </si>
  <si>
    <t>Ак-Талаа</t>
  </si>
  <si>
    <t>Ат-Башы</t>
  </si>
  <si>
    <t>Жумгал</t>
  </si>
  <si>
    <t>Кочкор</t>
  </si>
  <si>
    <t>Ысык-Көл</t>
  </si>
  <si>
    <t>Каракол ш.</t>
  </si>
  <si>
    <t>Балыкчи ш.</t>
  </si>
  <si>
    <t>Ак-Суу</t>
  </si>
  <si>
    <t>Жети-Өгүз</t>
  </si>
  <si>
    <t>Тон</t>
  </si>
  <si>
    <t>Түп</t>
  </si>
  <si>
    <t>Талас</t>
  </si>
  <si>
    <t>Бакай-Ата</t>
  </si>
  <si>
    <t>Айтматов</t>
  </si>
  <si>
    <t>Манас</t>
  </si>
  <si>
    <t>Ош ш.</t>
  </si>
  <si>
    <t>Ош</t>
  </si>
  <si>
    <t>Алай</t>
  </si>
  <si>
    <t>Араван</t>
  </si>
  <si>
    <t>Кара-Кулжа</t>
  </si>
  <si>
    <t>Кара-Суу</t>
  </si>
  <si>
    <t>Ноокат</t>
  </si>
  <si>
    <t>Өзгөн</t>
  </si>
  <si>
    <t>Чон-Алай</t>
  </si>
  <si>
    <t>Баткен</t>
  </si>
  <si>
    <t>Лейлек</t>
  </si>
  <si>
    <t>Кызыл-Кыя ш.</t>
  </si>
  <si>
    <t>Сүлүктү ш.</t>
  </si>
  <si>
    <t>Жалал-Абат</t>
  </si>
  <si>
    <t>Жалал-Абат ш.</t>
  </si>
  <si>
    <t xml:space="preserve"> Таш-Көмүр ш.</t>
  </si>
  <si>
    <t>Кара-Көл ш.</t>
  </si>
  <si>
    <t>Майлу-Суу</t>
  </si>
  <si>
    <t>Ала-Бука</t>
  </si>
  <si>
    <t>Аксы</t>
  </si>
  <si>
    <t>Базар-Коргон</t>
  </si>
  <si>
    <t>Ноокен</t>
  </si>
  <si>
    <t>Тогуз-Торо</t>
  </si>
  <si>
    <t>Токтогул</t>
  </si>
  <si>
    <t>Сузак</t>
  </si>
  <si>
    <t>Чаткал</t>
  </si>
  <si>
    <t>Камсыздандыруу төгүмдөрүнүн 2024-жылдын июль айында түшүүсү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</si>
</sst>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"/>
    <numFmt numFmtId="166" formatCode="#,##0.0"/>
    <numFmt numFmtId="167" formatCode="0.0"/>
  </numFmts>
  <fonts count="11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sz val="20"/>
      <name val="Times New Roman"/>
      <family val="1"/>
      <charset val="204"/>
    </font>
    <font>
      <sz val="20"/>
      <name val="Arial"/>
      <family val="2"/>
      <charset val="204"/>
    </font>
    <font>
      <sz val="10"/>
      <name val="Arial Cyr"/>
      <charset val="204"/>
    </font>
    <font>
      <b/>
      <sz val="30"/>
      <name val="Times New Roman"/>
      <family val="1"/>
      <charset val="204"/>
    </font>
    <font>
      <sz val="30"/>
      <name val="Times New Roman"/>
      <family val="1"/>
      <charset val="204"/>
    </font>
    <font>
      <sz val="28"/>
      <name val="Times New Roman"/>
      <family val="1"/>
      <charset val="204"/>
    </font>
    <font>
      <b/>
      <i/>
      <sz val="14"/>
      <name val="Times New Roman CE"/>
      <family val="1"/>
      <charset val="238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66CCFF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9">
    <xf numFmtId="0" fontId="0" fillId="0" borderId="0" xfId="0"/>
    <xf numFmtId="0" fontId="2" fillId="0" borderId="0" xfId="1" applyFont="1"/>
    <xf numFmtId="0" fontId="3" fillId="0" borderId="0" xfId="1" applyFont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7" fillId="0" borderId="0" xfId="1" applyFont="1" applyAlignment="1">
      <alignment vertical="center"/>
    </xf>
    <xf numFmtId="164" fontId="9" fillId="0" borderId="0" xfId="2" applyNumberFormat="1" applyFont="1"/>
    <xf numFmtId="165" fontId="9" fillId="0" borderId="0" xfId="2" applyNumberFormat="1" applyFont="1"/>
    <xf numFmtId="0" fontId="10" fillId="3" borderId="1" xfId="2" applyFont="1" applyFill="1" applyBorder="1" applyAlignment="1">
      <alignment horizontal="left" vertical="center" wrapText="1"/>
    </xf>
    <xf numFmtId="167" fontId="10" fillId="3" borderId="1" xfId="2" applyNumberFormat="1" applyFont="1" applyFill="1" applyBorder="1" applyAlignment="1">
      <alignment horizontal="center" wrapText="1"/>
    </xf>
    <xf numFmtId="0" fontId="10" fillId="3" borderId="1" xfId="2" applyFont="1" applyFill="1" applyBorder="1" applyAlignment="1">
      <alignment horizontal="left" vertical="center"/>
    </xf>
    <xf numFmtId="167" fontId="10" fillId="3" borderId="1" xfId="2" applyNumberFormat="1" applyFont="1" applyFill="1" applyBorder="1" applyAlignment="1">
      <alignment horizontal="center"/>
    </xf>
    <xf numFmtId="0" fontId="10" fillId="4" borderId="2" xfId="2" applyFont="1" applyFill="1" applyBorder="1" applyAlignment="1">
      <alignment horizontal="left" vertical="center"/>
    </xf>
    <xf numFmtId="167" fontId="10" fillId="4" borderId="2" xfId="2" applyNumberFormat="1" applyFont="1" applyFill="1" applyBorder="1" applyAlignment="1">
      <alignment horizontal="center"/>
    </xf>
    <xf numFmtId="0" fontId="10" fillId="4" borderId="1" xfId="2" applyFont="1" applyFill="1" applyBorder="1" applyAlignment="1">
      <alignment horizontal="left" vertical="center"/>
    </xf>
    <xf numFmtId="167" fontId="10" fillId="4" borderId="1" xfId="2" applyNumberFormat="1" applyFont="1" applyFill="1" applyBorder="1" applyAlignment="1">
      <alignment horizontal="center"/>
    </xf>
    <xf numFmtId="0" fontId="9" fillId="2" borderId="1" xfId="2" applyFont="1" applyFill="1" applyBorder="1" applyAlignment="1">
      <alignment horizontal="left"/>
    </xf>
    <xf numFmtId="0" fontId="10" fillId="3" borderId="1" xfId="2" applyFont="1" applyFill="1" applyBorder="1" applyAlignment="1">
      <alignment horizontal="justify" vertical="center" wrapText="1"/>
    </xf>
    <xf numFmtId="0" fontId="9" fillId="0" borderId="0" xfId="1" applyFont="1"/>
    <xf numFmtId="166" fontId="9" fillId="0" borderId="0" xfId="1" applyNumberFormat="1" applyFont="1"/>
    <xf numFmtId="0" fontId="10" fillId="0" borderId="0" xfId="1" applyFont="1"/>
    <xf numFmtId="167" fontId="9" fillId="0" borderId="1" xfId="2" applyNumberFormat="1" applyFont="1" applyBorder="1" applyAlignment="1">
      <alignment horizontal="center"/>
    </xf>
    <xf numFmtId="0" fontId="9" fillId="0" borderId="1" xfId="2" applyFont="1" applyBorder="1" applyAlignment="1">
      <alignment horizontal="left"/>
    </xf>
    <xf numFmtId="0" fontId="9" fillId="0" borderId="1" xfId="2" applyFont="1" applyBorder="1" applyAlignment="1">
      <alignment horizontal="left" vertical="center"/>
    </xf>
    <xf numFmtId="0" fontId="8" fillId="0" borderId="0" xfId="2" applyFont="1" applyAlignment="1">
      <alignment horizont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</cellXfs>
  <cellStyles count="3">
    <cellStyle name="Обычный" xfId="0" builtinId="0"/>
    <cellStyle name="Обычный 11" xfId="1"/>
    <cellStyle name="Обычный_Сбор 12.2005г.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5;&#1078;&#1077;&#1076;&#1085;&#1077;&#1074;&#1082;&#1072;\&#1087;&#1086;&#1089;&#1090;&#1091;&#1087;&#1083;&#1077;&#1085;&#1080;&#1077;%20&#1077;&#1078;&#1077;&#1076;&#1085;&#1077;&#1074;&#1085;&#1086;&#1077;%202024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зна сводн 2023 "/>
      <sheetName val="Чуй сравн 4 мес"/>
      <sheetName val="казна детальный"/>
      <sheetName val="Казна сводн 2024 полуг"/>
      <sheetName val="Казна сводн 2024"/>
      <sheetName val="казна детальный 2024 "/>
      <sheetName val="январь 2024"/>
      <sheetName val="февраль 2024"/>
      <sheetName val="март 2024"/>
      <sheetName val="апрель 2024"/>
      <sheetName val="май 2024"/>
      <sheetName val="июнь 2024"/>
      <sheetName val="июль 2024"/>
      <sheetName val="август 2024"/>
      <sheetName val="Талас полугод"/>
      <sheetName val="Биш 7мес"/>
      <sheetName val="Лист1"/>
    </sheetNames>
    <sheetDataSet>
      <sheetData sheetId="0"/>
      <sheetData sheetId="1"/>
      <sheetData sheetId="2"/>
      <sheetData sheetId="3"/>
      <sheetData sheetId="4">
        <row r="9">
          <cell r="AK9">
            <v>1417933.3448899998</v>
          </cell>
        </row>
        <row r="10">
          <cell r="AK10">
            <v>544677.75615000003</v>
          </cell>
        </row>
        <row r="11">
          <cell r="AK11">
            <v>467089.48739999998</v>
          </cell>
        </row>
        <row r="12">
          <cell r="AK12">
            <v>525158.22609000001</v>
          </cell>
        </row>
        <row r="13">
          <cell r="AK13">
            <v>19986.386830000003</v>
          </cell>
        </row>
        <row r="15">
          <cell r="AK15">
            <v>144774.67288999999</v>
          </cell>
        </row>
        <row r="16">
          <cell r="AK16">
            <v>93755.892519999994</v>
          </cell>
        </row>
        <row r="17">
          <cell r="AK17">
            <v>96036.818599999999</v>
          </cell>
        </row>
        <row r="18">
          <cell r="AK18">
            <v>46618.36972000001</v>
          </cell>
        </row>
        <row r="19">
          <cell r="AK19">
            <v>30831.331320000005</v>
          </cell>
        </row>
        <row r="20">
          <cell r="AK20">
            <v>26523.508760000004</v>
          </cell>
        </row>
        <row r="21">
          <cell r="AK21">
            <v>73993.474749999994</v>
          </cell>
        </row>
        <row r="22">
          <cell r="AK22">
            <v>74720.483689999994</v>
          </cell>
        </row>
        <row r="24">
          <cell r="AK24">
            <v>82041.7785</v>
          </cell>
        </row>
        <row r="25">
          <cell r="AK25">
            <v>11810.590269999999</v>
          </cell>
        </row>
        <row r="26">
          <cell r="AK26">
            <v>18722.13522</v>
          </cell>
        </row>
        <row r="27">
          <cell r="AK27">
            <v>20434.916989999998</v>
          </cell>
        </row>
        <row r="28">
          <cell r="AK28">
            <v>24742.462269999996</v>
          </cell>
        </row>
        <row r="30">
          <cell r="AK30">
            <v>70874.223259999984</v>
          </cell>
        </row>
        <row r="31">
          <cell r="AK31">
            <v>39862.114110000002</v>
          </cell>
        </row>
        <row r="32">
          <cell r="AK32">
            <v>21161.810029999997</v>
          </cell>
        </row>
        <row r="33">
          <cell r="AK33">
            <v>28275.792470000004</v>
          </cell>
        </row>
        <row r="34">
          <cell r="AK34">
            <v>85225.103209999987</v>
          </cell>
        </row>
        <row r="35">
          <cell r="AK35">
            <v>12905.925780000001</v>
          </cell>
        </row>
        <row r="36">
          <cell r="AK36">
            <v>15991.659149999998</v>
          </cell>
        </row>
        <row r="38">
          <cell r="AK38">
            <v>127389.52316999999</v>
          </cell>
        </row>
        <row r="39">
          <cell r="AK39">
            <v>9602.3030399999989</v>
          </cell>
        </row>
        <row r="40">
          <cell r="AK40">
            <v>21952.576739999997</v>
          </cell>
        </row>
        <row r="41">
          <cell r="AK41">
            <v>10491.37659</v>
          </cell>
        </row>
        <row r="42">
          <cell r="AK42">
            <v>384887.94273000001</v>
          </cell>
        </row>
        <row r="44">
          <cell r="AK44">
            <v>20311.74855</v>
          </cell>
        </row>
        <row r="45">
          <cell r="AK45">
            <v>37771.663700000005</v>
          </cell>
        </row>
        <row r="46">
          <cell r="AK46">
            <v>20997.935710000002</v>
          </cell>
        </row>
        <row r="47">
          <cell r="AK47">
            <v>74091.0245</v>
          </cell>
        </row>
        <row r="48">
          <cell r="AK48">
            <v>50424.203239999995</v>
          </cell>
        </row>
        <row r="49">
          <cell r="AK49">
            <v>61768.884659999996</v>
          </cell>
        </row>
        <row r="50">
          <cell r="AK50">
            <v>14881.759259999999</v>
          </cell>
        </row>
        <row r="52">
          <cell r="AK52">
            <v>37100.826809999991</v>
          </cell>
        </row>
        <row r="53">
          <cell r="AK53">
            <v>46302.197090000001</v>
          </cell>
        </row>
        <row r="54">
          <cell r="AK54">
            <v>33635.890719999996</v>
          </cell>
        </row>
        <row r="55">
          <cell r="AK55">
            <v>33367.185940000003</v>
          </cell>
        </row>
        <row r="56">
          <cell r="AK56">
            <v>14462.653540000001</v>
          </cell>
        </row>
        <row r="58">
          <cell r="AK58">
            <v>127856.19218000001</v>
          </cell>
        </row>
        <row r="59">
          <cell r="AK59">
            <v>20042.18175</v>
          </cell>
        </row>
        <row r="60">
          <cell r="AK60">
            <v>51378.722240000003</v>
          </cell>
        </row>
        <row r="61">
          <cell r="AK61">
            <v>10520.382730000003</v>
          </cell>
        </row>
        <row r="62">
          <cell r="AK62">
            <v>72913.646680000005</v>
          </cell>
        </row>
        <row r="63">
          <cell r="AK63">
            <v>24843.433380000002</v>
          </cell>
        </row>
        <row r="64">
          <cell r="AK64">
            <v>23499.093809999998</v>
          </cell>
        </row>
        <row r="65">
          <cell r="AK65">
            <v>83532.975170000005</v>
          </cell>
        </row>
        <row r="66">
          <cell r="AK66">
            <v>27404.858370000002</v>
          </cell>
        </row>
        <row r="67">
          <cell r="AK67">
            <v>28068.621649999997</v>
          </cell>
        </row>
        <row r="68">
          <cell r="AK68">
            <v>39475.482659999994</v>
          </cell>
        </row>
        <row r="69">
          <cell r="AK69">
            <v>63523.33612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85"/>
  <sheetViews>
    <sheetView tabSelected="1" view="pageBreakPreview" zoomScale="75" zoomScaleNormal="75" zoomScaleSheetLayoutView="75" zoomScalePageLayoutView="20" workbookViewId="0">
      <pane xSplit="1" ySplit="6" topLeftCell="B7" activePane="bottomRight" state="frozen"/>
      <selection activeCell="H71" sqref="H71"/>
      <selection pane="topRight" activeCell="H71" sqref="H71"/>
      <selection pane="bottomLeft" activeCell="H71" sqref="H71"/>
      <selection pane="bottomRight" activeCell="A17" sqref="A17"/>
    </sheetView>
  </sheetViews>
  <sheetFormatPr defaultColWidth="8.44140625" defaultRowHeight="25.2" x14ac:dyDescent="0.45"/>
  <cols>
    <col min="1" max="1" width="59.109375" style="1" customWidth="1"/>
    <col min="2" max="2" width="39.5546875" style="1" customWidth="1"/>
    <col min="3" max="5" width="8.44140625" style="2"/>
    <col min="6" max="6" width="10.109375" style="2" bestFit="1" customWidth="1"/>
    <col min="7" max="7" width="28.33203125" style="2" customWidth="1"/>
    <col min="8" max="16384" width="8.44140625" style="2"/>
  </cols>
  <sheetData>
    <row r="2" spans="1:7" ht="42.6" customHeight="1" x14ac:dyDescent="0.4">
      <c r="A2" s="25" t="s">
        <v>60</v>
      </c>
      <c r="B2" s="25"/>
    </row>
    <row r="3" spans="1:7" ht="27" customHeight="1" x14ac:dyDescent="0.35">
      <c r="A3" s="7"/>
      <c r="B3" s="8"/>
      <c r="F3" s="2">
        <v>1000</v>
      </c>
    </row>
    <row r="4" spans="1:7" ht="27.6" customHeight="1" x14ac:dyDescent="0.4">
      <c r="A4" s="26" t="s">
        <v>2</v>
      </c>
      <c r="B4" s="26" t="s">
        <v>3</v>
      </c>
    </row>
    <row r="5" spans="1:7" ht="27.6" customHeight="1" x14ac:dyDescent="0.4">
      <c r="A5" s="27"/>
      <c r="B5" s="27"/>
    </row>
    <row r="6" spans="1:7" s="3" customFormat="1" ht="27.6" customHeight="1" x14ac:dyDescent="0.6">
      <c r="A6" s="28"/>
      <c r="B6" s="28"/>
    </row>
    <row r="7" spans="1:7" s="4" customFormat="1" ht="27.6" customHeight="1" x14ac:dyDescent="0.65">
      <c r="A7" s="9" t="s">
        <v>4</v>
      </c>
      <c r="B7" s="10">
        <f>B8+B13+B22+B28+B36+B41+B42+B50+B56</f>
        <v>5566.646887599999</v>
      </c>
      <c r="G7" s="2"/>
    </row>
    <row r="8" spans="1:7" s="5" customFormat="1" ht="24.75" customHeight="1" x14ac:dyDescent="0.6">
      <c r="A8" s="11" t="s">
        <v>5</v>
      </c>
      <c r="B8" s="12">
        <f>SUM(B9:B12)</f>
        <v>2974.8452013599999</v>
      </c>
      <c r="G8" s="2"/>
    </row>
    <row r="9" spans="1:7" s="5" customFormat="1" ht="19.2" customHeight="1" x14ac:dyDescent="0.6">
      <c r="A9" s="23" t="s">
        <v>6</v>
      </c>
      <c r="B9" s="22">
        <f>'[1]Казна сводн 2024'!AK9/1000+'[1]Казна сводн 2024'!AK13/1000</f>
        <v>1437.9197317199998</v>
      </c>
      <c r="G9" s="2"/>
    </row>
    <row r="10" spans="1:7" s="5" customFormat="1" ht="19.2" customHeight="1" x14ac:dyDescent="0.6">
      <c r="A10" s="23" t="s">
        <v>7</v>
      </c>
      <c r="B10" s="22">
        <f>'[1]Казна сводн 2024'!AK10/1000</f>
        <v>544.67775615000005</v>
      </c>
      <c r="G10" s="2"/>
    </row>
    <row r="11" spans="1:7" s="5" customFormat="1" ht="19.2" customHeight="1" x14ac:dyDescent="0.6">
      <c r="A11" s="23" t="s">
        <v>8</v>
      </c>
      <c r="B11" s="22">
        <f>'[1]Казна сводн 2024'!AK11/1000</f>
        <v>467.0894874</v>
      </c>
      <c r="G11" s="2"/>
    </row>
    <row r="12" spans="1:7" s="5" customFormat="1" ht="19.2" customHeight="1" x14ac:dyDescent="0.6">
      <c r="A12" s="23" t="s">
        <v>9</v>
      </c>
      <c r="B12" s="22">
        <f>'[1]Казна сводн 2024'!AK12/1000</f>
        <v>525.15822608999997</v>
      </c>
      <c r="G12" s="2"/>
    </row>
    <row r="13" spans="1:7" s="5" customFormat="1" ht="19.2" customHeight="1" x14ac:dyDescent="0.6">
      <c r="A13" s="11" t="s">
        <v>10</v>
      </c>
      <c r="B13" s="12">
        <f>SUM(B14:B21)</f>
        <v>587.25455225000007</v>
      </c>
      <c r="G13" s="2"/>
    </row>
    <row r="14" spans="1:7" s="5" customFormat="1" ht="19.2" customHeight="1" x14ac:dyDescent="0.6">
      <c r="A14" s="23" t="s">
        <v>11</v>
      </c>
      <c r="B14" s="22">
        <f>'[1]Казна сводн 2024'!AK15/1000</f>
        <v>144.77467288999998</v>
      </c>
      <c r="G14" s="2"/>
    </row>
    <row r="15" spans="1:7" s="5" customFormat="1" ht="19.2" customHeight="1" x14ac:dyDescent="0.6">
      <c r="A15" s="23" t="s">
        <v>12</v>
      </c>
      <c r="B15" s="22">
        <f>'[1]Казна сводн 2024'!AK16/1000</f>
        <v>93.755892519999989</v>
      </c>
      <c r="G15" s="2"/>
    </row>
    <row r="16" spans="1:7" s="5" customFormat="1" ht="19.2" customHeight="1" x14ac:dyDescent="0.6">
      <c r="A16" s="23" t="s">
        <v>13</v>
      </c>
      <c r="B16" s="22">
        <f>'[1]Казна сводн 2024'!AK17/1000</f>
        <v>96.036818600000004</v>
      </c>
      <c r="G16" s="2"/>
    </row>
    <row r="17" spans="1:7" s="5" customFormat="1" ht="19.2" customHeight="1" x14ac:dyDescent="0.6">
      <c r="A17" s="23" t="s">
        <v>14</v>
      </c>
      <c r="B17" s="22">
        <f>'[1]Казна сводн 2024'!AK18/1000</f>
        <v>46.618369720000011</v>
      </c>
      <c r="G17" s="2"/>
    </row>
    <row r="18" spans="1:7" s="5" customFormat="1" ht="19.2" customHeight="1" x14ac:dyDescent="0.6">
      <c r="A18" s="23" t="s">
        <v>15</v>
      </c>
      <c r="B18" s="22">
        <f>'[1]Казна сводн 2024'!AK19/1000</f>
        <v>30.831331320000004</v>
      </c>
      <c r="G18" s="2"/>
    </row>
    <row r="19" spans="1:7" s="5" customFormat="1" ht="19.2" customHeight="1" x14ac:dyDescent="0.6">
      <c r="A19" s="23" t="s">
        <v>16</v>
      </c>
      <c r="B19" s="22">
        <f>'[1]Казна сводн 2024'!AK20/1000</f>
        <v>26.523508760000006</v>
      </c>
      <c r="G19" s="2"/>
    </row>
    <row r="20" spans="1:7" s="5" customFormat="1" ht="19.2" customHeight="1" x14ac:dyDescent="0.6">
      <c r="A20" s="23" t="s">
        <v>17</v>
      </c>
      <c r="B20" s="22">
        <f>'[1]Казна сводн 2024'!AK21/1000</f>
        <v>73.99347474999999</v>
      </c>
      <c r="G20" s="2"/>
    </row>
    <row r="21" spans="1:7" s="5" customFormat="1" ht="19.2" customHeight="1" x14ac:dyDescent="0.6">
      <c r="A21" s="23" t="s">
        <v>0</v>
      </c>
      <c r="B21" s="22">
        <f>'[1]Казна сводн 2024'!AK22/1000</f>
        <v>74.720483689999995</v>
      </c>
      <c r="G21" s="2"/>
    </row>
    <row r="22" spans="1:7" s="5" customFormat="1" ht="19.2" customHeight="1" x14ac:dyDescent="0.6">
      <c r="A22" s="11" t="s">
        <v>18</v>
      </c>
      <c r="B22" s="12">
        <f>SUM(B23:B27)</f>
        <v>157.75188324999999</v>
      </c>
      <c r="G22" s="2"/>
    </row>
    <row r="23" spans="1:7" s="5" customFormat="1" ht="19.2" customHeight="1" x14ac:dyDescent="0.6">
      <c r="A23" s="24" t="s">
        <v>18</v>
      </c>
      <c r="B23" s="22">
        <f>'[1]Казна сводн 2024'!AK24/1000</f>
        <v>82.041778500000007</v>
      </c>
      <c r="G23" s="2"/>
    </row>
    <row r="24" spans="1:7" s="5" customFormat="1" ht="19.2" customHeight="1" x14ac:dyDescent="0.6">
      <c r="A24" s="24" t="s">
        <v>19</v>
      </c>
      <c r="B24" s="22">
        <f>'[1]Казна сводн 2024'!AK25/1000</f>
        <v>11.810590269999999</v>
      </c>
      <c r="G24" s="2"/>
    </row>
    <row r="25" spans="1:7" s="5" customFormat="1" ht="19.2" customHeight="1" x14ac:dyDescent="0.6">
      <c r="A25" s="24" t="s">
        <v>20</v>
      </c>
      <c r="B25" s="22">
        <f>'[1]Казна сводн 2024'!AK26/1000</f>
        <v>18.722135219999998</v>
      </c>
      <c r="G25" s="2"/>
    </row>
    <row r="26" spans="1:7" s="5" customFormat="1" ht="19.2" customHeight="1" x14ac:dyDescent="0.6">
      <c r="A26" s="24" t="s">
        <v>21</v>
      </c>
      <c r="B26" s="22">
        <f>'[1]Казна сводн 2024'!AK27/1000</f>
        <v>20.434916989999998</v>
      </c>
      <c r="G26" s="2"/>
    </row>
    <row r="27" spans="1:7" s="5" customFormat="1" ht="19.2" customHeight="1" x14ac:dyDescent="0.6">
      <c r="A27" s="24" t="s">
        <v>22</v>
      </c>
      <c r="B27" s="22">
        <f>'[1]Казна сводн 2024'!AK28/1000</f>
        <v>24.742462269999997</v>
      </c>
      <c r="G27" s="2"/>
    </row>
    <row r="28" spans="1:7" s="5" customFormat="1" ht="28.5" customHeight="1" x14ac:dyDescent="0.6">
      <c r="A28" s="9" t="s">
        <v>23</v>
      </c>
      <c r="B28" s="10">
        <f>SUM(B29:B35)</f>
        <v>274.29662800999995</v>
      </c>
      <c r="G28" s="2"/>
    </row>
    <row r="29" spans="1:7" s="5" customFormat="1" ht="19.2" customHeight="1" x14ac:dyDescent="0.6">
      <c r="A29" s="23" t="s">
        <v>24</v>
      </c>
      <c r="B29" s="22">
        <f>'[1]Казна сводн 2024'!AK30/1000</f>
        <v>70.87422325999998</v>
      </c>
      <c r="G29" s="2"/>
    </row>
    <row r="30" spans="1:7" s="5" customFormat="1" ht="19.2" customHeight="1" x14ac:dyDescent="0.6">
      <c r="A30" s="23" t="s">
        <v>25</v>
      </c>
      <c r="B30" s="22">
        <f>'[1]Казна сводн 2024'!AK31/1000</f>
        <v>39.86211411</v>
      </c>
      <c r="G30" s="2"/>
    </row>
    <row r="31" spans="1:7" s="5" customFormat="1" ht="19.2" customHeight="1" x14ac:dyDescent="0.6">
      <c r="A31" s="23" t="s">
        <v>26</v>
      </c>
      <c r="B31" s="22">
        <f>'[1]Казна сводн 2024'!AK32/1000</f>
        <v>21.161810029999998</v>
      </c>
      <c r="G31" s="2"/>
    </row>
    <row r="32" spans="1:7" s="5" customFormat="1" ht="19.2" customHeight="1" x14ac:dyDescent="0.6">
      <c r="A32" s="23" t="s">
        <v>27</v>
      </c>
      <c r="B32" s="22">
        <f>'[1]Казна сводн 2024'!AK33/1000</f>
        <v>28.275792470000003</v>
      </c>
      <c r="G32" s="2"/>
    </row>
    <row r="33" spans="1:7" s="5" customFormat="1" ht="19.2" customHeight="1" x14ac:dyDescent="0.6">
      <c r="A33" s="23" t="s">
        <v>23</v>
      </c>
      <c r="B33" s="22">
        <f>'[1]Казна сводн 2024'!AK34/1000</f>
        <v>85.225103209999986</v>
      </c>
      <c r="G33" s="2"/>
    </row>
    <row r="34" spans="1:7" s="5" customFormat="1" ht="19.2" customHeight="1" x14ac:dyDescent="0.6">
      <c r="A34" s="23" t="s">
        <v>28</v>
      </c>
      <c r="B34" s="22">
        <f>'[1]Казна сводн 2024'!AK35/1000</f>
        <v>12.905925780000002</v>
      </c>
      <c r="G34" s="2"/>
    </row>
    <row r="35" spans="1:7" s="5" customFormat="1" ht="19.2" customHeight="1" x14ac:dyDescent="0.6">
      <c r="A35" s="23" t="s">
        <v>29</v>
      </c>
      <c r="B35" s="22">
        <f>'[1]Казна сводн 2024'!AK36/1000</f>
        <v>15.991659149999998</v>
      </c>
      <c r="G35" s="2"/>
    </row>
    <row r="36" spans="1:7" s="5" customFormat="1" ht="19.2" customHeight="1" x14ac:dyDescent="0.6">
      <c r="A36" s="11" t="s">
        <v>30</v>
      </c>
      <c r="B36" s="12">
        <f>SUM(B37:B40)</f>
        <v>169.43577953999997</v>
      </c>
      <c r="G36" s="2"/>
    </row>
    <row r="37" spans="1:7" s="5" customFormat="1" ht="19.2" customHeight="1" x14ac:dyDescent="0.6">
      <c r="A37" s="23" t="s">
        <v>30</v>
      </c>
      <c r="B37" s="22">
        <f>'[1]Казна сводн 2024'!AK38/1000</f>
        <v>127.38952316999999</v>
      </c>
      <c r="G37" s="2"/>
    </row>
    <row r="38" spans="1:7" s="5" customFormat="1" ht="19.2" customHeight="1" x14ac:dyDescent="0.6">
      <c r="A38" s="23" t="s">
        <v>31</v>
      </c>
      <c r="B38" s="22">
        <f>'[1]Казна сводн 2024'!AK39/1000</f>
        <v>9.6023030399999989</v>
      </c>
      <c r="G38" s="2"/>
    </row>
    <row r="39" spans="1:7" s="5" customFormat="1" ht="19.2" customHeight="1" x14ac:dyDescent="0.6">
      <c r="A39" s="23" t="s">
        <v>32</v>
      </c>
      <c r="B39" s="22">
        <f>'[1]Казна сводн 2024'!AK40/1000</f>
        <v>21.952576739999998</v>
      </c>
      <c r="G39" s="2"/>
    </row>
    <row r="40" spans="1:7" s="5" customFormat="1" ht="19.2" customHeight="1" x14ac:dyDescent="0.6">
      <c r="A40" s="23" t="s">
        <v>33</v>
      </c>
      <c r="B40" s="22">
        <f>'[1]Казна сводн 2024'!AK41/1000</f>
        <v>10.49137659</v>
      </c>
      <c r="G40" s="2"/>
    </row>
    <row r="41" spans="1:7" s="6" customFormat="1" ht="19.2" customHeight="1" x14ac:dyDescent="0.4">
      <c r="A41" s="13" t="s">
        <v>34</v>
      </c>
      <c r="B41" s="14">
        <f>'[1]Казна сводн 2024'!AK42/1000</f>
        <v>384.88794273000002</v>
      </c>
      <c r="G41" s="2"/>
    </row>
    <row r="42" spans="1:7" s="6" customFormat="1" ht="19.2" customHeight="1" x14ac:dyDescent="0.4">
      <c r="A42" s="15" t="s">
        <v>35</v>
      </c>
      <c r="B42" s="16">
        <f>SUM(B43:B49)</f>
        <v>280.24721962000007</v>
      </c>
      <c r="G42" s="2"/>
    </row>
    <row r="43" spans="1:7" s="5" customFormat="1" ht="19.2" customHeight="1" x14ac:dyDescent="0.6">
      <c r="A43" s="23" t="s">
        <v>36</v>
      </c>
      <c r="B43" s="22">
        <f>'[1]Казна сводн 2024'!AK44/1000</f>
        <v>20.311748550000001</v>
      </c>
      <c r="G43" s="2"/>
    </row>
    <row r="44" spans="1:7" s="5" customFormat="1" ht="19.2" customHeight="1" x14ac:dyDescent="0.6">
      <c r="A44" s="23" t="s">
        <v>37</v>
      </c>
      <c r="B44" s="22">
        <f>'[1]Казна сводн 2024'!AK45/1000</f>
        <v>37.771663700000005</v>
      </c>
      <c r="G44" s="2"/>
    </row>
    <row r="45" spans="1:7" s="5" customFormat="1" ht="19.2" customHeight="1" x14ac:dyDescent="0.6">
      <c r="A45" s="17" t="s">
        <v>38</v>
      </c>
      <c r="B45" s="22">
        <f>'[1]Казна сводн 2024'!AK46/1000</f>
        <v>20.99793571</v>
      </c>
      <c r="G45" s="2"/>
    </row>
    <row r="46" spans="1:7" s="5" customFormat="1" ht="19.2" customHeight="1" x14ac:dyDescent="0.6">
      <c r="A46" s="23" t="s">
        <v>39</v>
      </c>
      <c r="B46" s="22">
        <f>'[1]Казна сводн 2024'!AK47/1000</f>
        <v>74.091024500000003</v>
      </c>
      <c r="G46" s="2"/>
    </row>
    <row r="47" spans="1:7" s="5" customFormat="1" ht="19.2" customHeight="1" x14ac:dyDescent="0.6">
      <c r="A47" s="23" t="s">
        <v>40</v>
      </c>
      <c r="B47" s="22">
        <f>'[1]Казна сводн 2024'!AK48/1000</f>
        <v>50.424203239999997</v>
      </c>
      <c r="G47" s="2"/>
    </row>
    <row r="48" spans="1:7" s="5" customFormat="1" ht="19.2" customHeight="1" x14ac:dyDescent="0.6">
      <c r="A48" s="23" t="s">
        <v>41</v>
      </c>
      <c r="B48" s="22">
        <f>'[1]Казна сводн 2024'!AK49/1000</f>
        <v>61.768884659999998</v>
      </c>
      <c r="G48" s="2"/>
    </row>
    <row r="49" spans="1:7" s="5" customFormat="1" ht="19.2" customHeight="1" x14ac:dyDescent="0.6">
      <c r="A49" s="23" t="s">
        <v>42</v>
      </c>
      <c r="B49" s="22">
        <f>'[1]Казна сводн 2024'!AK50/1000</f>
        <v>14.881759259999999</v>
      </c>
      <c r="G49" s="2"/>
    </row>
    <row r="50" spans="1:7" s="5" customFormat="1" ht="22.5" customHeight="1" x14ac:dyDescent="0.6">
      <c r="A50" s="9" t="s">
        <v>43</v>
      </c>
      <c r="B50" s="10">
        <f>SUM(B51:B55)</f>
        <v>164.86875409999999</v>
      </c>
      <c r="G50" s="2"/>
    </row>
    <row r="51" spans="1:7" s="5" customFormat="1" ht="19.2" customHeight="1" x14ac:dyDescent="0.6">
      <c r="A51" s="23" t="s">
        <v>43</v>
      </c>
      <c r="B51" s="22">
        <f>'[1]Казна сводн 2024'!AK52/1000</f>
        <v>37.100826809999994</v>
      </c>
      <c r="G51" s="2"/>
    </row>
    <row r="52" spans="1:7" s="5" customFormat="1" ht="19.2" customHeight="1" x14ac:dyDescent="0.6">
      <c r="A52" s="23" t="s">
        <v>1</v>
      </c>
      <c r="B52" s="22">
        <f>'[1]Казна сводн 2024'!AK53/1000</f>
        <v>46.30219709</v>
      </c>
      <c r="G52" s="2"/>
    </row>
    <row r="53" spans="1:7" s="5" customFormat="1" ht="19.2" customHeight="1" x14ac:dyDescent="0.6">
      <c r="A53" s="23" t="s">
        <v>44</v>
      </c>
      <c r="B53" s="22">
        <f>'[1]Казна сводн 2024'!AK54/1000</f>
        <v>33.635890719999999</v>
      </c>
      <c r="G53" s="2"/>
    </row>
    <row r="54" spans="1:7" s="5" customFormat="1" ht="19.2" customHeight="1" x14ac:dyDescent="0.6">
      <c r="A54" s="23" t="s">
        <v>45</v>
      </c>
      <c r="B54" s="22">
        <f>'[1]Казна сводн 2024'!AK55/1000</f>
        <v>33.367185940000006</v>
      </c>
      <c r="G54" s="2"/>
    </row>
    <row r="55" spans="1:7" s="5" customFormat="1" ht="19.2" customHeight="1" x14ac:dyDescent="0.6">
      <c r="A55" s="23" t="s">
        <v>46</v>
      </c>
      <c r="B55" s="22">
        <f>'[1]Казна сводн 2024'!AK56/1000</f>
        <v>14.462653540000002</v>
      </c>
      <c r="G55" s="2"/>
    </row>
    <row r="56" spans="1:7" s="5" customFormat="1" ht="25.2" customHeight="1" x14ac:dyDescent="0.6">
      <c r="A56" s="18" t="s">
        <v>47</v>
      </c>
      <c r="B56" s="10">
        <f>SUM(B57:B68)</f>
        <v>573.05892674000006</v>
      </c>
      <c r="G56" s="2"/>
    </row>
    <row r="57" spans="1:7" s="5" customFormat="1" ht="19.2" customHeight="1" x14ac:dyDescent="0.6">
      <c r="A57" s="23" t="s">
        <v>48</v>
      </c>
      <c r="B57" s="22">
        <f>'[1]Казна сводн 2024'!AK58/1000</f>
        <v>127.85619218000001</v>
      </c>
      <c r="G57" s="2"/>
    </row>
    <row r="58" spans="1:7" s="5" customFormat="1" ht="19.2" customHeight="1" x14ac:dyDescent="0.6">
      <c r="A58" s="23" t="s">
        <v>49</v>
      </c>
      <c r="B58" s="22">
        <f>'[1]Казна сводн 2024'!AK59/1000</f>
        <v>20.042181750000001</v>
      </c>
      <c r="G58" s="2"/>
    </row>
    <row r="59" spans="1:7" s="5" customFormat="1" ht="19.2" customHeight="1" x14ac:dyDescent="0.6">
      <c r="A59" s="23" t="s">
        <v>50</v>
      </c>
      <c r="B59" s="22">
        <f>'[1]Казна сводн 2024'!AK60/1000</f>
        <v>51.378722240000002</v>
      </c>
      <c r="G59" s="2"/>
    </row>
    <row r="60" spans="1:7" s="5" customFormat="1" ht="19.2" customHeight="1" x14ac:dyDescent="0.6">
      <c r="A60" s="23" t="s">
        <v>51</v>
      </c>
      <c r="B60" s="22">
        <f>'[1]Казна сводн 2024'!AK61/1000</f>
        <v>10.520382730000003</v>
      </c>
      <c r="G60" s="2"/>
    </row>
    <row r="61" spans="1:7" s="5" customFormat="1" ht="19.2" customHeight="1" x14ac:dyDescent="0.6">
      <c r="A61" s="23" t="s">
        <v>52</v>
      </c>
      <c r="B61" s="22">
        <f>'[1]Казна сводн 2024'!AK62/1000</f>
        <v>72.913646679999999</v>
      </c>
      <c r="G61" s="2"/>
    </row>
    <row r="62" spans="1:7" s="5" customFormat="1" ht="19.2" customHeight="1" x14ac:dyDescent="0.6">
      <c r="A62" s="23" t="s">
        <v>53</v>
      </c>
      <c r="B62" s="22">
        <f>'[1]Казна сводн 2024'!AK63/1000</f>
        <v>24.84343338</v>
      </c>
      <c r="G62" s="2"/>
    </row>
    <row r="63" spans="1:7" s="5" customFormat="1" ht="19.2" customHeight="1" x14ac:dyDescent="0.6">
      <c r="A63" s="23" t="s">
        <v>54</v>
      </c>
      <c r="B63" s="22">
        <f>'[1]Казна сводн 2024'!AK64/1000</f>
        <v>23.499093809999998</v>
      </c>
      <c r="G63" s="2"/>
    </row>
    <row r="64" spans="1:7" s="5" customFormat="1" ht="19.2" customHeight="1" x14ac:dyDescent="0.6">
      <c r="A64" s="23" t="s">
        <v>55</v>
      </c>
      <c r="B64" s="22">
        <f>'[1]Казна сводн 2024'!AK65/1000</f>
        <v>83.53297517</v>
      </c>
      <c r="G64" s="2"/>
    </row>
    <row r="65" spans="1:7" s="5" customFormat="1" ht="19.2" customHeight="1" x14ac:dyDescent="0.6">
      <c r="A65" s="23" t="s">
        <v>56</v>
      </c>
      <c r="B65" s="22">
        <f>'[1]Казна сводн 2024'!AK66/1000</f>
        <v>27.404858370000003</v>
      </c>
      <c r="G65" s="2"/>
    </row>
    <row r="66" spans="1:7" s="5" customFormat="1" ht="19.2" customHeight="1" x14ac:dyDescent="0.6">
      <c r="A66" s="23" t="s">
        <v>57</v>
      </c>
      <c r="B66" s="22">
        <f>'[1]Казна сводн 2024'!AK67/1000</f>
        <v>28.068621649999997</v>
      </c>
      <c r="G66" s="2"/>
    </row>
    <row r="67" spans="1:7" s="5" customFormat="1" ht="19.2" customHeight="1" x14ac:dyDescent="0.6">
      <c r="A67" s="23" t="s">
        <v>58</v>
      </c>
      <c r="B67" s="22">
        <f>'[1]Казна сводн 2024'!AK68/1000</f>
        <v>39.475482659999997</v>
      </c>
      <c r="G67" s="2"/>
    </row>
    <row r="68" spans="1:7" s="5" customFormat="1" ht="19.2" customHeight="1" x14ac:dyDescent="0.6">
      <c r="A68" s="23" t="s">
        <v>59</v>
      </c>
      <c r="B68" s="22">
        <f>'[1]Казна сводн 2024'!AK69/1000</f>
        <v>63.523336120000003</v>
      </c>
      <c r="G68" s="2"/>
    </row>
    <row r="69" spans="1:7" ht="23.4" customHeight="1" x14ac:dyDescent="0.4">
      <c r="A69" s="19"/>
      <c r="B69" s="19"/>
    </row>
    <row r="70" spans="1:7" ht="51.75" customHeight="1" x14ac:dyDescent="0.4">
      <c r="A70" s="19"/>
      <c r="B70" s="20"/>
    </row>
    <row r="71" spans="1:7" ht="24.6" x14ac:dyDescent="0.4">
      <c r="A71" s="19"/>
      <c r="B71" s="19"/>
    </row>
    <row r="72" spans="1:7" ht="24.6" x14ac:dyDescent="0.4">
      <c r="A72" s="19"/>
      <c r="B72" s="19"/>
    </row>
    <row r="73" spans="1:7" ht="24.6" x14ac:dyDescent="0.4">
      <c r="A73" s="19"/>
      <c r="B73" s="19"/>
    </row>
    <row r="74" spans="1:7" ht="24.6" x14ac:dyDescent="0.4">
      <c r="A74" s="19"/>
      <c r="B74" s="19"/>
    </row>
    <row r="75" spans="1:7" ht="24.6" x14ac:dyDescent="0.4">
      <c r="A75" s="19"/>
      <c r="B75" s="19"/>
    </row>
    <row r="76" spans="1:7" ht="24.6" x14ac:dyDescent="0.4">
      <c r="A76" s="19"/>
      <c r="B76" s="19"/>
    </row>
    <row r="77" spans="1:7" ht="24.6" x14ac:dyDescent="0.4">
      <c r="A77" s="19"/>
      <c r="B77" s="19"/>
    </row>
    <row r="78" spans="1:7" ht="24.6" x14ac:dyDescent="0.4">
      <c r="A78" s="19"/>
      <c r="B78" s="19"/>
    </row>
    <row r="79" spans="1:7" ht="24.6" x14ac:dyDescent="0.4">
      <c r="A79" s="19"/>
      <c r="B79" s="19"/>
    </row>
    <row r="80" spans="1:7" s="1" customFormat="1" x14ac:dyDescent="0.45">
      <c r="A80" s="19"/>
      <c r="B80" s="19"/>
    </row>
    <row r="81" spans="1:2" s="1" customFormat="1" x14ac:dyDescent="0.45">
      <c r="A81" s="19"/>
      <c r="B81" s="19"/>
    </row>
    <row r="82" spans="1:2" s="1" customFormat="1" x14ac:dyDescent="0.45">
      <c r="A82" s="19"/>
      <c r="B82" s="19"/>
    </row>
    <row r="83" spans="1:2" s="1" customFormat="1" x14ac:dyDescent="0.45">
      <c r="A83" s="19"/>
      <c r="B83" s="19"/>
    </row>
    <row r="84" spans="1:2" s="1" customFormat="1" x14ac:dyDescent="0.45">
      <c r="A84" s="21"/>
      <c r="B84" s="21"/>
    </row>
    <row r="85" spans="1:2" s="1" customFormat="1" x14ac:dyDescent="0.45"/>
  </sheetData>
  <mergeCells count="3">
    <mergeCell ref="A2:B2"/>
    <mergeCell ref="A4:A6"/>
    <mergeCell ref="B4:B6"/>
  </mergeCells>
  <pageMargins left="0.59055118110236227" right="0" top="0" bottom="0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июль 2024г</vt:lpstr>
      <vt:lpstr>'июль 2024г'!Заголовки_для_печати</vt:lpstr>
      <vt:lpstr>'июль 2024г'!Область_печати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Астаркулова Наргиза</dc:creator>
  <cp:lastModifiedBy>Астаркулова Наргиза</cp:lastModifiedBy>
  <cp:lastPrinted>2024-03-04T04:25:28Z</cp:lastPrinted>
  <dcterms:created xsi:type="dcterms:W3CDTF">2024-02-12T08:24:25Z</dcterms:created>
  <dcterms:modified xsi:type="dcterms:W3CDTF">2024-08-02T10:48:49Z</dcterms:modified>
</cp:coreProperties>
</file>