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4679239-497E-41D7-93F1-14E38BE3C716}" xr6:coauthVersionLast="47" xr6:coauthVersionMax="47" xr10:uidLastSave="{00000000-0000-0000-0000-000000000000}"/>
  <bookViews>
    <workbookView xWindow="30612" yWindow="-1356" windowWidth="30936" windowHeight="16776" xr2:uid="{86F56BA9-A6EE-4E46-B61A-8401B5AFC6A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8" i="1" l="1"/>
  <c r="Q48" i="1"/>
  <c r="AN47" i="1"/>
  <c r="AN48" i="1" s="1"/>
  <c r="AM47" i="1"/>
  <c r="AM48" i="1" s="1"/>
  <c r="AL47" i="1"/>
  <c r="AL48" i="1" s="1"/>
  <c r="AK47" i="1"/>
  <c r="AK48" i="1" s="1"/>
  <c r="AJ47" i="1"/>
  <c r="AJ48" i="1" s="1"/>
  <c r="AI47" i="1"/>
  <c r="AI48" i="1" s="1"/>
  <c r="AH47" i="1"/>
  <c r="AH48" i="1" s="1"/>
  <c r="AG47" i="1"/>
  <c r="AG48" i="1" s="1"/>
  <c r="AF47" i="1"/>
  <c r="AF48" i="1" s="1"/>
  <c r="AE47" i="1"/>
  <c r="AE48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P48" i="1" s="1"/>
  <c r="O47" i="1"/>
  <c r="O48" i="1" s="1"/>
  <c r="N47" i="1"/>
  <c r="N48" i="1" s="1"/>
  <c r="M47" i="1"/>
  <c r="M48" i="1" s="1"/>
  <c r="L47" i="1"/>
  <c r="L48" i="1" s="1"/>
  <c r="K47" i="1"/>
  <c r="K48" i="1" s="1"/>
  <c r="J47" i="1"/>
  <c r="J48" i="1" s="1"/>
  <c r="I47" i="1"/>
  <c r="I48" i="1" s="1"/>
  <c r="H47" i="1"/>
  <c r="H48" i="1" s="1"/>
  <c r="G47" i="1"/>
  <c r="G48" i="1" s="1"/>
  <c r="F47" i="1"/>
  <c r="E47" i="1"/>
  <c r="AN46" i="1"/>
  <c r="AM46" i="1"/>
  <c r="AL46" i="1"/>
  <c r="AK46" i="1"/>
  <c r="AJ46" i="1"/>
  <c r="AI46" i="1"/>
  <c r="AH46" i="1"/>
  <c r="AG46" i="1"/>
  <c r="AF46" i="1"/>
  <c r="AE46" i="1"/>
  <c r="AD46" i="1"/>
  <c r="AD48" i="1" s="1"/>
  <c r="AC46" i="1"/>
  <c r="AC48" i="1" s="1"/>
  <c r="AB46" i="1"/>
  <c r="AB48" i="1" s="1"/>
  <c r="AA46" i="1"/>
  <c r="AA48" i="1" s="1"/>
  <c r="Z46" i="1"/>
  <c r="Z48" i="1" s="1"/>
  <c r="Y46" i="1"/>
  <c r="Y48" i="1" s="1"/>
  <c r="X46" i="1"/>
  <c r="X48" i="1" s="1"/>
  <c r="W46" i="1"/>
  <c r="W48" i="1" s="1"/>
  <c r="V46" i="1"/>
  <c r="V48" i="1" s="1"/>
  <c r="U46" i="1"/>
  <c r="U48" i="1" s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F48" i="1" s="1"/>
  <c r="E46" i="1"/>
  <c r="E48" i="1" s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T48" i="1" s="1"/>
  <c r="S41" i="1"/>
  <c r="S48" i="1" s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31" i="1"/>
  <c r="D47" i="1" s="1"/>
  <c r="C31" i="1"/>
  <c r="C47" i="1" s="1"/>
  <c r="C48" i="1" s="1"/>
  <c r="D30" i="1"/>
  <c r="C30" i="1"/>
  <c r="D29" i="1"/>
  <c r="C29" i="1"/>
  <c r="D28" i="1"/>
  <c r="C28" i="1"/>
  <c r="D27" i="1"/>
  <c r="D43" i="1" s="1"/>
  <c r="C27" i="1"/>
  <c r="C43" i="1" s="1"/>
  <c r="D26" i="1"/>
  <c r="D42" i="1" s="1"/>
  <c r="C26" i="1"/>
  <c r="C42" i="1" s="1"/>
  <c r="D25" i="1"/>
  <c r="C25" i="1"/>
  <c r="D24" i="1"/>
  <c r="D40" i="1" s="1"/>
  <c r="C24" i="1"/>
  <c r="C40" i="1" s="1"/>
  <c r="D23" i="1"/>
  <c r="C23" i="1"/>
  <c r="D16" i="1"/>
  <c r="D17" i="1" s="1"/>
  <c r="C16" i="1"/>
  <c r="C17" i="1" s="1"/>
  <c r="D15" i="1"/>
  <c r="D46" i="1" s="1"/>
  <c r="C15" i="1"/>
  <c r="C46" i="1" s="1"/>
  <c r="D14" i="1"/>
  <c r="D45" i="1" s="1"/>
  <c r="C14" i="1"/>
  <c r="C45" i="1" s="1"/>
  <c r="D13" i="1"/>
  <c r="C13" i="1"/>
  <c r="D12" i="1"/>
  <c r="C12" i="1"/>
  <c r="D11" i="1"/>
  <c r="C11" i="1"/>
  <c r="D10" i="1"/>
  <c r="C10" i="1"/>
  <c r="D9" i="1"/>
  <c r="C9" i="1"/>
  <c r="D8" i="1"/>
  <c r="C8" i="1"/>
  <c r="D48" i="1" l="1"/>
  <c r="C32" i="1"/>
  <c r="D32" i="1"/>
</calcChain>
</file>

<file path=xl/sharedStrings.xml><?xml version="1.0" encoding="utf-8"?>
<sst xmlns="http://schemas.openxmlformats.org/spreadsheetml/2006/main" count="243" uniqueCount="45">
  <si>
    <t>Форма-3</t>
  </si>
  <si>
    <t xml:space="preserve">Отчет о сделках по залогу недвижимого имущества </t>
  </si>
  <si>
    <t>По республике за 1 полугодие 2024 года</t>
  </si>
  <si>
    <t xml:space="preserve"> </t>
  </si>
  <si>
    <t>1 квартал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</si>
  <si>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</si>
  <si>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</si>
  <si>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</si>
  <si>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</si>
  <si>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</si>
  <si>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</si>
  <si>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</si>
  <si>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</si>
  <si>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</si>
  <si>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</si>
  <si>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</si>
  <si>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</si>
  <si>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</si>
  <si>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</si>
  <si>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</si>
  <si>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</si>
  <si>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</si>
  <si>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</si>
  <si>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</si>
  <si>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</si>
  <si>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</si>
  <si>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</si>
  <si>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</si>
  <si>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общее кол-во сделок шт.</t>
  </si>
  <si>
    <t>общая сумма сделок (тыс.сом)</t>
  </si>
  <si>
    <t xml:space="preserve"> кол-во сделок шт.</t>
  </si>
  <si>
    <t xml:space="preserve"> сумма сделок (тыс.сом)</t>
  </si>
  <si>
    <t>Чуй</t>
  </si>
  <si>
    <t>Бишкек</t>
  </si>
  <si>
    <t>Ош</t>
  </si>
  <si>
    <t>г.Ош</t>
  </si>
  <si>
    <t>Жалалабад</t>
  </si>
  <si>
    <t>Ысыккуль</t>
  </si>
  <si>
    <t>Талас</t>
  </si>
  <si>
    <t>Нарын</t>
  </si>
  <si>
    <t>Баткен</t>
  </si>
  <si>
    <t>Итого по Республике</t>
  </si>
  <si>
    <t>2 квартал</t>
  </si>
  <si>
    <t xml:space="preserve">Отчет о сделках по залогу </t>
  </si>
  <si>
    <t>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</si>
</sst>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4"/>
      <name val="Arial Cyr"/>
    </font>
    <font>
      <sz val="14"/>
      <name val="Arial Cyr"/>
    </font>
    <font>
      <b/>
      <sz val="12"/>
      <name val="Arial Cyr"/>
    </font>
    <font>
      <b/>
      <sz val="11"/>
      <name val="Arial Cyr"/>
    </font>
    <font>
      <b/>
      <sz val="10"/>
      <name val="Arial Cyr"/>
    </font>
    <font>
      <b/>
      <sz val="11"/>
      <color indexed="8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sz val="10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1"/>
      <name val="Arial Cyr"/>
      <charset val="204"/>
    </font>
    <font>
      <sz val="11"/>
      <name val="Arial Cy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/>
    <xf numFmtId="0" fontId="5" fillId="2" borderId="4" xfId="0" applyFont="1" applyFill="1" applyBorder="1" applyAlignment="1">
      <alignment vertical="justify"/>
    </xf>
    <xf numFmtId="0" fontId="0" fillId="2" borderId="5" xfId="0" applyFill="1" applyBorder="1" applyAlignment="1">
      <alignment vertical="justify"/>
    </xf>
    <xf numFmtId="0" fontId="0" fillId="2" borderId="6" xfId="0" applyFill="1" applyBorder="1" applyAlignment="1">
      <alignment vertical="justify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8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10" fillId="2" borderId="15" xfId="0" applyFont="1" applyFill="1" applyBorder="1" applyAlignment="1">
      <alignment horizontal="centerContinuous" vertical="top" wrapText="1"/>
    </xf>
    <xf numFmtId="0" fontId="10" fillId="2" borderId="16" xfId="0" applyFont="1" applyFill="1" applyBorder="1" applyAlignment="1">
      <alignment horizontal="centerContinuous" vertical="top" wrapText="1"/>
    </xf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0" fontId="13" fillId="2" borderId="16" xfId="0" applyFont="1" applyFill="1" applyBorder="1"/>
    <xf numFmtId="0" fontId="12" fillId="2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0" fillId="0" borderId="9" xfId="0" applyBorder="1"/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/>
    <xf numFmtId="0" fontId="5" fillId="3" borderId="4" xfId="0" applyFont="1" applyFill="1" applyBorder="1" applyAlignment="1">
      <alignment vertical="justify"/>
    </xf>
    <xf numFmtId="0" fontId="14" fillId="3" borderId="5" xfId="0" applyFont="1" applyFill="1" applyBorder="1" applyAlignment="1">
      <alignment vertical="justify"/>
    </xf>
    <xf numFmtId="0" fontId="14" fillId="3" borderId="6" xfId="0" applyFont="1" applyFill="1" applyBorder="1" applyAlignment="1">
      <alignment vertical="justify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top" wrapText="1"/>
    </xf>
    <xf numFmtId="0" fontId="14" fillId="3" borderId="5" xfId="0" applyFont="1" applyFill="1" applyBorder="1"/>
    <xf numFmtId="0" fontId="14" fillId="3" borderId="6" xfId="0" applyFont="1" applyFill="1" applyBorder="1"/>
    <xf numFmtId="0" fontId="14" fillId="3" borderId="4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13" fillId="3" borderId="11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4" fillId="3" borderId="13" xfId="0" applyFont="1" applyFill="1" applyBorder="1"/>
    <xf numFmtId="0" fontId="14" fillId="3" borderId="8" xfId="0" applyFont="1" applyFill="1" applyBorder="1"/>
    <xf numFmtId="0" fontId="14" fillId="3" borderId="14" xfId="0" applyFont="1" applyFill="1" applyBorder="1"/>
    <xf numFmtId="0" fontId="14" fillId="3" borderId="15" xfId="0" applyFont="1" applyFill="1" applyBorder="1" applyAlignment="1">
      <alignment horizontal="centerContinuous" vertical="top" wrapText="1"/>
    </xf>
    <xf numFmtId="0" fontId="14" fillId="3" borderId="16" xfId="0" applyFont="1" applyFill="1" applyBorder="1" applyAlignment="1">
      <alignment horizontal="centerContinuous" vertical="top" wrapText="1"/>
    </xf>
    <xf numFmtId="0" fontId="13" fillId="3" borderId="17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13" fillId="3" borderId="16" xfId="0" applyFont="1" applyFill="1" applyBorder="1"/>
    <xf numFmtId="0" fontId="5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73E2-D95A-4441-A79F-7F816A4ECD25}">
  <dimension ref="A1:AN48"/>
  <sheetViews>
    <sheetView tabSelected="1" workbookViewId="0">
      <selection sqref="A1:XFD1048576"/>
    </sheetView>
  </sheetViews>
  <sheetFormatPr defaultRowHeight="14.4" x14ac:dyDescent="0.3"/>
  <cols>
    <col min="2" max="2" width="19.33203125" customWidth="1"/>
    <col min="4" max="4" width="14.109375" customWidth="1"/>
    <col min="6" max="6" width="11.44140625" customWidth="1"/>
    <col min="8" max="8" width="11.88671875" customWidth="1"/>
    <col min="14" max="14" width="11.5546875" customWidth="1"/>
    <col min="18" max="18" width="11.44140625" customWidth="1"/>
    <col min="30" max="30" width="13.33203125" customWidth="1"/>
    <col min="38" max="38" width="11" customWidth="1"/>
    <col min="258" max="258" width="19.33203125" customWidth="1"/>
    <col min="260" max="260" width="14.109375" customWidth="1"/>
    <col min="262" max="262" width="11.44140625" customWidth="1"/>
    <col min="264" max="264" width="11.88671875" customWidth="1"/>
    <col min="270" max="270" width="11.5546875" customWidth="1"/>
    <col min="274" max="274" width="11.44140625" customWidth="1"/>
    <col min="286" max="286" width="13.33203125" customWidth="1"/>
    <col min="294" max="294" width="11" customWidth="1"/>
    <col min="514" max="514" width="19.33203125" customWidth="1"/>
    <col min="516" max="516" width="14.109375" customWidth="1"/>
    <col min="518" max="518" width="11.44140625" customWidth="1"/>
    <col min="520" max="520" width="11.88671875" customWidth="1"/>
    <col min="526" max="526" width="11.5546875" customWidth="1"/>
    <col min="530" max="530" width="11.44140625" customWidth="1"/>
    <col min="542" max="542" width="13.33203125" customWidth="1"/>
    <col min="550" max="550" width="11" customWidth="1"/>
    <col min="770" max="770" width="19.33203125" customWidth="1"/>
    <col min="772" max="772" width="14.109375" customWidth="1"/>
    <col min="774" max="774" width="11.44140625" customWidth="1"/>
    <col min="776" max="776" width="11.88671875" customWidth="1"/>
    <col min="782" max="782" width="11.5546875" customWidth="1"/>
    <col min="786" max="786" width="11.44140625" customWidth="1"/>
    <col min="798" max="798" width="13.33203125" customWidth="1"/>
    <col min="806" max="806" width="11" customWidth="1"/>
    <col min="1026" max="1026" width="19.33203125" customWidth="1"/>
    <col min="1028" max="1028" width="14.109375" customWidth="1"/>
    <col min="1030" max="1030" width="11.44140625" customWidth="1"/>
    <col min="1032" max="1032" width="11.88671875" customWidth="1"/>
    <col min="1038" max="1038" width="11.5546875" customWidth="1"/>
    <col min="1042" max="1042" width="11.44140625" customWidth="1"/>
    <col min="1054" max="1054" width="13.33203125" customWidth="1"/>
    <col min="1062" max="1062" width="11" customWidth="1"/>
    <col min="1282" max="1282" width="19.33203125" customWidth="1"/>
    <col min="1284" max="1284" width="14.109375" customWidth="1"/>
    <col min="1286" max="1286" width="11.44140625" customWidth="1"/>
    <col min="1288" max="1288" width="11.88671875" customWidth="1"/>
    <col min="1294" max="1294" width="11.5546875" customWidth="1"/>
    <col min="1298" max="1298" width="11.44140625" customWidth="1"/>
    <col min="1310" max="1310" width="13.33203125" customWidth="1"/>
    <col min="1318" max="1318" width="11" customWidth="1"/>
    <col min="1538" max="1538" width="19.33203125" customWidth="1"/>
    <col min="1540" max="1540" width="14.109375" customWidth="1"/>
    <col min="1542" max="1542" width="11.44140625" customWidth="1"/>
    <col min="1544" max="1544" width="11.88671875" customWidth="1"/>
    <col min="1550" max="1550" width="11.5546875" customWidth="1"/>
    <col min="1554" max="1554" width="11.44140625" customWidth="1"/>
    <col min="1566" max="1566" width="13.33203125" customWidth="1"/>
    <col min="1574" max="1574" width="11" customWidth="1"/>
    <col min="1794" max="1794" width="19.33203125" customWidth="1"/>
    <col min="1796" max="1796" width="14.109375" customWidth="1"/>
    <col min="1798" max="1798" width="11.44140625" customWidth="1"/>
    <col min="1800" max="1800" width="11.88671875" customWidth="1"/>
    <col min="1806" max="1806" width="11.5546875" customWidth="1"/>
    <col min="1810" max="1810" width="11.44140625" customWidth="1"/>
    <col min="1822" max="1822" width="13.33203125" customWidth="1"/>
    <col min="1830" max="1830" width="11" customWidth="1"/>
    <col min="2050" max="2050" width="19.33203125" customWidth="1"/>
    <col min="2052" max="2052" width="14.109375" customWidth="1"/>
    <col min="2054" max="2054" width="11.44140625" customWidth="1"/>
    <col min="2056" max="2056" width="11.88671875" customWidth="1"/>
    <col min="2062" max="2062" width="11.5546875" customWidth="1"/>
    <col min="2066" max="2066" width="11.44140625" customWidth="1"/>
    <col min="2078" max="2078" width="13.33203125" customWidth="1"/>
    <col min="2086" max="2086" width="11" customWidth="1"/>
    <col min="2306" max="2306" width="19.33203125" customWidth="1"/>
    <col min="2308" max="2308" width="14.109375" customWidth="1"/>
    <col min="2310" max="2310" width="11.44140625" customWidth="1"/>
    <col min="2312" max="2312" width="11.88671875" customWidth="1"/>
    <col min="2318" max="2318" width="11.5546875" customWidth="1"/>
    <col min="2322" max="2322" width="11.44140625" customWidth="1"/>
    <col min="2334" max="2334" width="13.33203125" customWidth="1"/>
    <col min="2342" max="2342" width="11" customWidth="1"/>
    <col min="2562" max="2562" width="19.33203125" customWidth="1"/>
    <col min="2564" max="2564" width="14.109375" customWidth="1"/>
    <col min="2566" max="2566" width="11.44140625" customWidth="1"/>
    <col min="2568" max="2568" width="11.88671875" customWidth="1"/>
    <col min="2574" max="2574" width="11.5546875" customWidth="1"/>
    <col min="2578" max="2578" width="11.44140625" customWidth="1"/>
    <col min="2590" max="2590" width="13.33203125" customWidth="1"/>
    <col min="2598" max="2598" width="11" customWidth="1"/>
    <col min="2818" max="2818" width="19.33203125" customWidth="1"/>
    <col min="2820" max="2820" width="14.109375" customWidth="1"/>
    <col min="2822" max="2822" width="11.44140625" customWidth="1"/>
    <col min="2824" max="2824" width="11.88671875" customWidth="1"/>
    <col min="2830" max="2830" width="11.5546875" customWidth="1"/>
    <col min="2834" max="2834" width="11.44140625" customWidth="1"/>
    <col min="2846" max="2846" width="13.33203125" customWidth="1"/>
    <col min="2854" max="2854" width="11" customWidth="1"/>
    <col min="3074" max="3074" width="19.33203125" customWidth="1"/>
    <col min="3076" max="3076" width="14.109375" customWidth="1"/>
    <col min="3078" max="3078" width="11.44140625" customWidth="1"/>
    <col min="3080" max="3080" width="11.88671875" customWidth="1"/>
    <col min="3086" max="3086" width="11.5546875" customWidth="1"/>
    <col min="3090" max="3090" width="11.44140625" customWidth="1"/>
    <col min="3102" max="3102" width="13.33203125" customWidth="1"/>
    <col min="3110" max="3110" width="11" customWidth="1"/>
    <col min="3330" max="3330" width="19.33203125" customWidth="1"/>
    <col min="3332" max="3332" width="14.109375" customWidth="1"/>
    <col min="3334" max="3334" width="11.44140625" customWidth="1"/>
    <col min="3336" max="3336" width="11.88671875" customWidth="1"/>
    <col min="3342" max="3342" width="11.5546875" customWidth="1"/>
    <col min="3346" max="3346" width="11.44140625" customWidth="1"/>
    <col min="3358" max="3358" width="13.33203125" customWidth="1"/>
    <col min="3366" max="3366" width="11" customWidth="1"/>
    <col min="3586" max="3586" width="19.33203125" customWidth="1"/>
    <col min="3588" max="3588" width="14.109375" customWidth="1"/>
    <col min="3590" max="3590" width="11.44140625" customWidth="1"/>
    <col min="3592" max="3592" width="11.88671875" customWidth="1"/>
    <col min="3598" max="3598" width="11.5546875" customWidth="1"/>
    <col min="3602" max="3602" width="11.44140625" customWidth="1"/>
    <col min="3614" max="3614" width="13.33203125" customWidth="1"/>
    <col min="3622" max="3622" width="11" customWidth="1"/>
    <col min="3842" max="3842" width="19.33203125" customWidth="1"/>
    <col min="3844" max="3844" width="14.109375" customWidth="1"/>
    <col min="3846" max="3846" width="11.44140625" customWidth="1"/>
    <col min="3848" max="3848" width="11.88671875" customWidth="1"/>
    <col min="3854" max="3854" width="11.5546875" customWidth="1"/>
    <col min="3858" max="3858" width="11.44140625" customWidth="1"/>
    <col min="3870" max="3870" width="13.33203125" customWidth="1"/>
    <col min="3878" max="3878" width="11" customWidth="1"/>
    <col min="4098" max="4098" width="19.33203125" customWidth="1"/>
    <col min="4100" max="4100" width="14.109375" customWidth="1"/>
    <col min="4102" max="4102" width="11.44140625" customWidth="1"/>
    <col min="4104" max="4104" width="11.88671875" customWidth="1"/>
    <col min="4110" max="4110" width="11.5546875" customWidth="1"/>
    <col min="4114" max="4114" width="11.44140625" customWidth="1"/>
    <col min="4126" max="4126" width="13.33203125" customWidth="1"/>
    <col min="4134" max="4134" width="11" customWidth="1"/>
    <col min="4354" max="4354" width="19.33203125" customWidth="1"/>
    <col min="4356" max="4356" width="14.109375" customWidth="1"/>
    <col min="4358" max="4358" width="11.44140625" customWidth="1"/>
    <col min="4360" max="4360" width="11.88671875" customWidth="1"/>
    <col min="4366" max="4366" width="11.5546875" customWidth="1"/>
    <col min="4370" max="4370" width="11.44140625" customWidth="1"/>
    <col min="4382" max="4382" width="13.33203125" customWidth="1"/>
    <col min="4390" max="4390" width="11" customWidth="1"/>
    <col min="4610" max="4610" width="19.33203125" customWidth="1"/>
    <col min="4612" max="4612" width="14.109375" customWidth="1"/>
    <col min="4614" max="4614" width="11.44140625" customWidth="1"/>
    <col min="4616" max="4616" width="11.88671875" customWidth="1"/>
    <col min="4622" max="4622" width="11.5546875" customWidth="1"/>
    <col min="4626" max="4626" width="11.44140625" customWidth="1"/>
    <col min="4638" max="4638" width="13.33203125" customWidth="1"/>
    <col min="4646" max="4646" width="11" customWidth="1"/>
    <col min="4866" max="4866" width="19.33203125" customWidth="1"/>
    <col min="4868" max="4868" width="14.109375" customWidth="1"/>
    <col min="4870" max="4870" width="11.44140625" customWidth="1"/>
    <col min="4872" max="4872" width="11.88671875" customWidth="1"/>
    <col min="4878" max="4878" width="11.5546875" customWidth="1"/>
    <col min="4882" max="4882" width="11.44140625" customWidth="1"/>
    <col min="4894" max="4894" width="13.33203125" customWidth="1"/>
    <col min="4902" max="4902" width="11" customWidth="1"/>
    <col min="5122" max="5122" width="19.33203125" customWidth="1"/>
    <col min="5124" max="5124" width="14.109375" customWidth="1"/>
    <col min="5126" max="5126" width="11.44140625" customWidth="1"/>
    <col min="5128" max="5128" width="11.88671875" customWidth="1"/>
    <col min="5134" max="5134" width="11.5546875" customWidth="1"/>
    <col min="5138" max="5138" width="11.44140625" customWidth="1"/>
    <col min="5150" max="5150" width="13.33203125" customWidth="1"/>
    <col min="5158" max="5158" width="11" customWidth="1"/>
    <col min="5378" max="5378" width="19.33203125" customWidth="1"/>
    <col min="5380" max="5380" width="14.109375" customWidth="1"/>
    <col min="5382" max="5382" width="11.44140625" customWidth="1"/>
    <col min="5384" max="5384" width="11.88671875" customWidth="1"/>
    <col min="5390" max="5390" width="11.5546875" customWidth="1"/>
    <col min="5394" max="5394" width="11.44140625" customWidth="1"/>
    <col min="5406" max="5406" width="13.33203125" customWidth="1"/>
    <col min="5414" max="5414" width="11" customWidth="1"/>
    <col min="5634" max="5634" width="19.33203125" customWidth="1"/>
    <col min="5636" max="5636" width="14.109375" customWidth="1"/>
    <col min="5638" max="5638" width="11.44140625" customWidth="1"/>
    <col min="5640" max="5640" width="11.88671875" customWidth="1"/>
    <col min="5646" max="5646" width="11.5546875" customWidth="1"/>
    <col min="5650" max="5650" width="11.44140625" customWidth="1"/>
    <col min="5662" max="5662" width="13.33203125" customWidth="1"/>
    <col min="5670" max="5670" width="11" customWidth="1"/>
    <col min="5890" max="5890" width="19.33203125" customWidth="1"/>
    <col min="5892" max="5892" width="14.109375" customWidth="1"/>
    <col min="5894" max="5894" width="11.44140625" customWidth="1"/>
    <col min="5896" max="5896" width="11.88671875" customWidth="1"/>
    <col min="5902" max="5902" width="11.5546875" customWidth="1"/>
    <col min="5906" max="5906" width="11.44140625" customWidth="1"/>
    <col min="5918" max="5918" width="13.33203125" customWidth="1"/>
    <col min="5926" max="5926" width="11" customWidth="1"/>
    <col min="6146" max="6146" width="19.33203125" customWidth="1"/>
    <col min="6148" max="6148" width="14.109375" customWidth="1"/>
    <col min="6150" max="6150" width="11.44140625" customWidth="1"/>
    <col min="6152" max="6152" width="11.88671875" customWidth="1"/>
    <col min="6158" max="6158" width="11.5546875" customWidth="1"/>
    <col min="6162" max="6162" width="11.44140625" customWidth="1"/>
    <col min="6174" max="6174" width="13.33203125" customWidth="1"/>
    <col min="6182" max="6182" width="11" customWidth="1"/>
    <col min="6402" max="6402" width="19.33203125" customWidth="1"/>
    <col min="6404" max="6404" width="14.109375" customWidth="1"/>
    <col min="6406" max="6406" width="11.44140625" customWidth="1"/>
    <col min="6408" max="6408" width="11.88671875" customWidth="1"/>
    <col min="6414" max="6414" width="11.5546875" customWidth="1"/>
    <col min="6418" max="6418" width="11.44140625" customWidth="1"/>
    <col min="6430" max="6430" width="13.33203125" customWidth="1"/>
    <col min="6438" max="6438" width="11" customWidth="1"/>
    <col min="6658" max="6658" width="19.33203125" customWidth="1"/>
    <col min="6660" max="6660" width="14.109375" customWidth="1"/>
    <col min="6662" max="6662" width="11.44140625" customWidth="1"/>
    <col min="6664" max="6664" width="11.88671875" customWidth="1"/>
    <col min="6670" max="6670" width="11.5546875" customWidth="1"/>
    <col min="6674" max="6674" width="11.44140625" customWidth="1"/>
    <col min="6686" max="6686" width="13.33203125" customWidth="1"/>
    <col min="6694" max="6694" width="11" customWidth="1"/>
    <col min="6914" max="6914" width="19.33203125" customWidth="1"/>
    <col min="6916" max="6916" width="14.109375" customWidth="1"/>
    <col min="6918" max="6918" width="11.44140625" customWidth="1"/>
    <col min="6920" max="6920" width="11.88671875" customWidth="1"/>
    <col min="6926" max="6926" width="11.5546875" customWidth="1"/>
    <col min="6930" max="6930" width="11.44140625" customWidth="1"/>
    <col min="6942" max="6942" width="13.33203125" customWidth="1"/>
    <col min="6950" max="6950" width="11" customWidth="1"/>
    <col min="7170" max="7170" width="19.33203125" customWidth="1"/>
    <col min="7172" max="7172" width="14.109375" customWidth="1"/>
    <col min="7174" max="7174" width="11.44140625" customWidth="1"/>
    <col min="7176" max="7176" width="11.88671875" customWidth="1"/>
    <col min="7182" max="7182" width="11.5546875" customWidth="1"/>
    <col min="7186" max="7186" width="11.44140625" customWidth="1"/>
    <col min="7198" max="7198" width="13.33203125" customWidth="1"/>
    <col min="7206" max="7206" width="11" customWidth="1"/>
    <col min="7426" max="7426" width="19.33203125" customWidth="1"/>
    <col min="7428" max="7428" width="14.109375" customWidth="1"/>
    <col min="7430" max="7430" width="11.44140625" customWidth="1"/>
    <col min="7432" max="7432" width="11.88671875" customWidth="1"/>
    <col min="7438" max="7438" width="11.5546875" customWidth="1"/>
    <col min="7442" max="7442" width="11.44140625" customWidth="1"/>
    <col min="7454" max="7454" width="13.33203125" customWidth="1"/>
    <col min="7462" max="7462" width="11" customWidth="1"/>
    <col min="7682" max="7682" width="19.33203125" customWidth="1"/>
    <col min="7684" max="7684" width="14.109375" customWidth="1"/>
    <col min="7686" max="7686" width="11.44140625" customWidth="1"/>
    <col min="7688" max="7688" width="11.88671875" customWidth="1"/>
    <col min="7694" max="7694" width="11.5546875" customWidth="1"/>
    <col min="7698" max="7698" width="11.44140625" customWidth="1"/>
    <col min="7710" max="7710" width="13.33203125" customWidth="1"/>
    <col min="7718" max="7718" width="11" customWidth="1"/>
    <col min="7938" max="7938" width="19.33203125" customWidth="1"/>
    <col min="7940" max="7940" width="14.109375" customWidth="1"/>
    <col min="7942" max="7942" width="11.44140625" customWidth="1"/>
    <col min="7944" max="7944" width="11.88671875" customWidth="1"/>
    <col min="7950" max="7950" width="11.5546875" customWidth="1"/>
    <col min="7954" max="7954" width="11.44140625" customWidth="1"/>
    <col min="7966" max="7966" width="13.33203125" customWidth="1"/>
    <col min="7974" max="7974" width="11" customWidth="1"/>
    <col min="8194" max="8194" width="19.33203125" customWidth="1"/>
    <col min="8196" max="8196" width="14.109375" customWidth="1"/>
    <col min="8198" max="8198" width="11.44140625" customWidth="1"/>
    <col min="8200" max="8200" width="11.88671875" customWidth="1"/>
    <col min="8206" max="8206" width="11.5546875" customWidth="1"/>
    <col min="8210" max="8210" width="11.44140625" customWidth="1"/>
    <col min="8222" max="8222" width="13.33203125" customWidth="1"/>
    <col min="8230" max="8230" width="11" customWidth="1"/>
    <col min="8450" max="8450" width="19.33203125" customWidth="1"/>
    <col min="8452" max="8452" width="14.109375" customWidth="1"/>
    <col min="8454" max="8454" width="11.44140625" customWidth="1"/>
    <col min="8456" max="8456" width="11.88671875" customWidth="1"/>
    <col min="8462" max="8462" width="11.5546875" customWidth="1"/>
    <col min="8466" max="8466" width="11.44140625" customWidth="1"/>
    <col min="8478" max="8478" width="13.33203125" customWidth="1"/>
    <col min="8486" max="8486" width="11" customWidth="1"/>
    <col min="8706" max="8706" width="19.33203125" customWidth="1"/>
    <col min="8708" max="8708" width="14.109375" customWidth="1"/>
    <col min="8710" max="8710" width="11.44140625" customWidth="1"/>
    <col min="8712" max="8712" width="11.88671875" customWidth="1"/>
    <col min="8718" max="8718" width="11.5546875" customWidth="1"/>
    <col min="8722" max="8722" width="11.44140625" customWidth="1"/>
    <col min="8734" max="8734" width="13.33203125" customWidth="1"/>
    <col min="8742" max="8742" width="11" customWidth="1"/>
    <col min="8962" max="8962" width="19.33203125" customWidth="1"/>
    <col min="8964" max="8964" width="14.109375" customWidth="1"/>
    <col min="8966" max="8966" width="11.44140625" customWidth="1"/>
    <col min="8968" max="8968" width="11.88671875" customWidth="1"/>
    <col min="8974" max="8974" width="11.5546875" customWidth="1"/>
    <col min="8978" max="8978" width="11.44140625" customWidth="1"/>
    <col min="8990" max="8990" width="13.33203125" customWidth="1"/>
    <col min="8998" max="8998" width="11" customWidth="1"/>
    <col min="9218" max="9218" width="19.33203125" customWidth="1"/>
    <col min="9220" max="9220" width="14.109375" customWidth="1"/>
    <col min="9222" max="9222" width="11.44140625" customWidth="1"/>
    <col min="9224" max="9224" width="11.88671875" customWidth="1"/>
    <col min="9230" max="9230" width="11.5546875" customWidth="1"/>
    <col min="9234" max="9234" width="11.44140625" customWidth="1"/>
    <col min="9246" max="9246" width="13.33203125" customWidth="1"/>
    <col min="9254" max="9254" width="11" customWidth="1"/>
    <col min="9474" max="9474" width="19.33203125" customWidth="1"/>
    <col min="9476" max="9476" width="14.109375" customWidth="1"/>
    <col min="9478" max="9478" width="11.44140625" customWidth="1"/>
    <col min="9480" max="9480" width="11.88671875" customWidth="1"/>
    <col min="9486" max="9486" width="11.5546875" customWidth="1"/>
    <col min="9490" max="9490" width="11.44140625" customWidth="1"/>
    <col min="9502" max="9502" width="13.33203125" customWidth="1"/>
    <col min="9510" max="9510" width="11" customWidth="1"/>
    <col min="9730" max="9730" width="19.33203125" customWidth="1"/>
    <col min="9732" max="9732" width="14.109375" customWidth="1"/>
    <col min="9734" max="9734" width="11.44140625" customWidth="1"/>
    <col min="9736" max="9736" width="11.88671875" customWidth="1"/>
    <col min="9742" max="9742" width="11.5546875" customWidth="1"/>
    <col min="9746" max="9746" width="11.44140625" customWidth="1"/>
    <col min="9758" max="9758" width="13.33203125" customWidth="1"/>
    <col min="9766" max="9766" width="11" customWidth="1"/>
    <col min="9986" max="9986" width="19.33203125" customWidth="1"/>
    <col min="9988" max="9988" width="14.109375" customWidth="1"/>
    <col min="9990" max="9990" width="11.44140625" customWidth="1"/>
    <col min="9992" max="9992" width="11.88671875" customWidth="1"/>
    <col min="9998" max="9998" width="11.5546875" customWidth="1"/>
    <col min="10002" max="10002" width="11.44140625" customWidth="1"/>
    <col min="10014" max="10014" width="13.33203125" customWidth="1"/>
    <col min="10022" max="10022" width="11" customWidth="1"/>
    <col min="10242" max="10242" width="19.33203125" customWidth="1"/>
    <col min="10244" max="10244" width="14.109375" customWidth="1"/>
    <col min="10246" max="10246" width="11.44140625" customWidth="1"/>
    <col min="10248" max="10248" width="11.88671875" customWidth="1"/>
    <col min="10254" max="10254" width="11.5546875" customWidth="1"/>
    <col min="10258" max="10258" width="11.44140625" customWidth="1"/>
    <col min="10270" max="10270" width="13.33203125" customWidth="1"/>
    <col min="10278" max="10278" width="11" customWidth="1"/>
    <col min="10498" max="10498" width="19.33203125" customWidth="1"/>
    <col min="10500" max="10500" width="14.109375" customWidth="1"/>
    <col min="10502" max="10502" width="11.44140625" customWidth="1"/>
    <col min="10504" max="10504" width="11.88671875" customWidth="1"/>
    <col min="10510" max="10510" width="11.5546875" customWidth="1"/>
    <col min="10514" max="10514" width="11.44140625" customWidth="1"/>
    <col min="10526" max="10526" width="13.33203125" customWidth="1"/>
    <col min="10534" max="10534" width="11" customWidth="1"/>
    <col min="10754" max="10754" width="19.33203125" customWidth="1"/>
    <col min="10756" max="10756" width="14.109375" customWidth="1"/>
    <col min="10758" max="10758" width="11.44140625" customWidth="1"/>
    <col min="10760" max="10760" width="11.88671875" customWidth="1"/>
    <col min="10766" max="10766" width="11.5546875" customWidth="1"/>
    <col min="10770" max="10770" width="11.44140625" customWidth="1"/>
    <col min="10782" max="10782" width="13.33203125" customWidth="1"/>
    <col min="10790" max="10790" width="11" customWidth="1"/>
    <col min="11010" max="11010" width="19.33203125" customWidth="1"/>
    <col min="11012" max="11012" width="14.109375" customWidth="1"/>
    <col min="11014" max="11014" width="11.44140625" customWidth="1"/>
    <col min="11016" max="11016" width="11.88671875" customWidth="1"/>
    <col min="11022" max="11022" width="11.5546875" customWidth="1"/>
    <col min="11026" max="11026" width="11.44140625" customWidth="1"/>
    <col min="11038" max="11038" width="13.33203125" customWidth="1"/>
    <col min="11046" max="11046" width="11" customWidth="1"/>
    <col min="11266" max="11266" width="19.33203125" customWidth="1"/>
    <col min="11268" max="11268" width="14.109375" customWidth="1"/>
    <col min="11270" max="11270" width="11.44140625" customWidth="1"/>
    <col min="11272" max="11272" width="11.88671875" customWidth="1"/>
    <col min="11278" max="11278" width="11.5546875" customWidth="1"/>
    <col min="11282" max="11282" width="11.44140625" customWidth="1"/>
    <col min="11294" max="11294" width="13.33203125" customWidth="1"/>
    <col min="11302" max="11302" width="11" customWidth="1"/>
    <col min="11522" max="11522" width="19.33203125" customWidth="1"/>
    <col min="11524" max="11524" width="14.109375" customWidth="1"/>
    <col min="11526" max="11526" width="11.44140625" customWidth="1"/>
    <col min="11528" max="11528" width="11.88671875" customWidth="1"/>
    <col min="11534" max="11534" width="11.5546875" customWidth="1"/>
    <col min="11538" max="11538" width="11.44140625" customWidth="1"/>
    <col min="11550" max="11550" width="13.33203125" customWidth="1"/>
    <col min="11558" max="11558" width="11" customWidth="1"/>
    <col min="11778" max="11778" width="19.33203125" customWidth="1"/>
    <col min="11780" max="11780" width="14.109375" customWidth="1"/>
    <col min="11782" max="11782" width="11.44140625" customWidth="1"/>
    <col min="11784" max="11784" width="11.88671875" customWidth="1"/>
    <col min="11790" max="11790" width="11.5546875" customWidth="1"/>
    <col min="11794" max="11794" width="11.44140625" customWidth="1"/>
    <col min="11806" max="11806" width="13.33203125" customWidth="1"/>
    <col min="11814" max="11814" width="11" customWidth="1"/>
    <col min="12034" max="12034" width="19.33203125" customWidth="1"/>
    <col min="12036" max="12036" width="14.109375" customWidth="1"/>
    <col min="12038" max="12038" width="11.44140625" customWidth="1"/>
    <col min="12040" max="12040" width="11.88671875" customWidth="1"/>
    <col min="12046" max="12046" width="11.5546875" customWidth="1"/>
    <col min="12050" max="12050" width="11.44140625" customWidth="1"/>
    <col min="12062" max="12062" width="13.33203125" customWidth="1"/>
    <col min="12070" max="12070" width="11" customWidth="1"/>
    <col min="12290" max="12290" width="19.33203125" customWidth="1"/>
    <col min="12292" max="12292" width="14.109375" customWidth="1"/>
    <col min="12294" max="12294" width="11.44140625" customWidth="1"/>
    <col min="12296" max="12296" width="11.88671875" customWidth="1"/>
    <col min="12302" max="12302" width="11.5546875" customWidth="1"/>
    <col min="12306" max="12306" width="11.44140625" customWidth="1"/>
    <col min="12318" max="12318" width="13.33203125" customWidth="1"/>
    <col min="12326" max="12326" width="11" customWidth="1"/>
    <col min="12546" max="12546" width="19.33203125" customWidth="1"/>
    <col min="12548" max="12548" width="14.109375" customWidth="1"/>
    <col min="12550" max="12550" width="11.44140625" customWidth="1"/>
    <col min="12552" max="12552" width="11.88671875" customWidth="1"/>
    <col min="12558" max="12558" width="11.5546875" customWidth="1"/>
    <col min="12562" max="12562" width="11.44140625" customWidth="1"/>
    <col min="12574" max="12574" width="13.33203125" customWidth="1"/>
    <col min="12582" max="12582" width="11" customWidth="1"/>
    <col min="12802" max="12802" width="19.33203125" customWidth="1"/>
    <col min="12804" max="12804" width="14.109375" customWidth="1"/>
    <col min="12806" max="12806" width="11.44140625" customWidth="1"/>
    <col min="12808" max="12808" width="11.88671875" customWidth="1"/>
    <col min="12814" max="12814" width="11.5546875" customWidth="1"/>
    <col min="12818" max="12818" width="11.44140625" customWidth="1"/>
    <col min="12830" max="12830" width="13.33203125" customWidth="1"/>
    <col min="12838" max="12838" width="11" customWidth="1"/>
    <col min="13058" max="13058" width="19.33203125" customWidth="1"/>
    <col min="13060" max="13060" width="14.109375" customWidth="1"/>
    <col min="13062" max="13062" width="11.44140625" customWidth="1"/>
    <col min="13064" max="13064" width="11.88671875" customWidth="1"/>
    <col min="13070" max="13070" width="11.5546875" customWidth="1"/>
    <col min="13074" max="13074" width="11.44140625" customWidth="1"/>
    <col min="13086" max="13086" width="13.33203125" customWidth="1"/>
    <col min="13094" max="13094" width="11" customWidth="1"/>
    <col min="13314" max="13314" width="19.33203125" customWidth="1"/>
    <col min="13316" max="13316" width="14.109375" customWidth="1"/>
    <col min="13318" max="13318" width="11.44140625" customWidth="1"/>
    <col min="13320" max="13320" width="11.88671875" customWidth="1"/>
    <col min="13326" max="13326" width="11.5546875" customWidth="1"/>
    <col min="13330" max="13330" width="11.44140625" customWidth="1"/>
    <col min="13342" max="13342" width="13.33203125" customWidth="1"/>
    <col min="13350" max="13350" width="11" customWidth="1"/>
    <col min="13570" max="13570" width="19.33203125" customWidth="1"/>
    <col min="13572" max="13572" width="14.109375" customWidth="1"/>
    <col min="13574" max="13574" width="11.44140625" customWidth="1"/>
    <col min="13576" max="13576" width="11.88671875" customWidth="1"/>
    <col min="13582" max="13582" width="11.5546875" customWidth="1"/>
    <col min="13586" max="13586" width="11.44140625" customWidth="1"/>
    <col min="13598" max="13598" width="13.33203125" customWidth="1"/>
    <col min="13606" max="13606" width="11" customWidth="1"/>
    <col min="13826" max="13826" width="19.33203125" customWidth="1"/>
    <col min="13828" max="13828" width="14.109375" customWidth="1"/>
    <col min="13830" max="13830" width="11.44140625" customWidth="1"/>
    <col min="13832" max="13832" width="11.88671875" customWidth="1"/>
    <col min="13838" max="13838" width="11.5546875" customWidth="1"/>
    <col min="13842" max="13842" width="11.44140625" customWidth="1"/>
    <col min="13854" max="13854" width="13.33203125" customWidth="1"/>
    <col min="13862" max="13862" width="11" customWidth="1"/>
    <col min="14082" max="14082" width="19.33203125" customWidth="1"/>
    <col min="14084" max="14084" width="14.109375" customWidth="1"/>
    <col min="14086" max="14086" width="11.44140625" customWidth="1"/>
    <col min="14088" max="14088" width="11.88671875" customWidth="1"/>
    <col min="14094" max="14094" width="11.5546875" customWidth="1"/>
    <col min="14098" max="14098" width="11.44140625" customWidth="1"/>
    <col min="14110" max="14110" width="13.33203125" customWidth="1"/>
    <col min="14118" max="14118" width="11" customWidth="1"/>
    <col min="14338" max="14338" width="19.33203125" customWidth="1"/>
    <col min="14340" max="14340" width="14.109375" customWidth="1"/>
    <col min="14342" max="14342" width="11.44140625" customWidth="1"/>
    <col min="14344" max="14344" width="11.88671875" customWidth="1"/>
    <col min="14350" max="14350" width="11.5546875" customWidth="1"/>
    <col min="14354" max="14354" width="11.44140625" customWidth="1"/>
    <col min="14366" max="14366" width="13.33203125" customWidth="1"/>
    <col min="14374" max="14374" width="11" customWidth="1"/>
    <col min="14594" max="14594" width="19.33203125" customWidth="1"/>
    <col min="14596" max="14596" width="14.109375" customWidth="1"/>
    <col min="14598" max="14598" width="11.44140625" customWidth="1"/>
    <col min="14600" max="14600" width="11.88671875" customWidth="1"/>
    <col min="14606" max="14606" width="11.5546875" customWidth="1"/>
    <col min="14610" max="14610" width="11.44140625" customWidth="1"/>
    <col min="14622" max="14622" width="13.33203125" customWidth="1"/>
    <col min="14630" max="14630" width="11" customWidth="1"/>
    <col min="14850" max="14850" width="19.33203125" customWidth="1"/>
    <col min="14852" max="14852" width="14.109375" customWidth="1"/>
    <col min="14854" max="14854" width="11.44140625" customWidth="1"/>
    <col min="14856" max="14856" width="11.88671875" customWidth="1"/>
    <col min="14862" max="14862" width="11.5546875" customWidth="1"/>
    <col min="14866" max="14866" width="11.44140625" customWidth="1"/>
    <col min="14878" max="14878" width="13.33203125" customWidth="1"/>
    <col min="14886" max="14886" width="11" customWidth="1"/>
    <col min="15106" max="15106" width="19.33203125" customWidth="1"/>
    <col min="15108" max="15108" width="14.109375" customWidth="1"/>
    <col min="15110" max="15110" width="11.44140625" customWidth="1"/>
    <col min="15112" max="15112" width="11.88671875" customWidth="1"/>
    <col min="15118" max="15118" width="11.5546875" customWidth="1"/>
    <col min="15122" max="15122" width="11.44140625" customWidth="1"/>
    <col min="15134" max="15134" width="13.33203125" customWidth="1"/>
    <col min="15142" max="15142" width="11" customWidth="1"/>
    <col min="15362" max="15362" width="19.33203125" customWidth="1"/>
    <col min="15364" max="15364" width="14.109375" customWidth="1"/>
    <col min="15366" max="15366" width="11.44140625" customWidth="1"/>
    <col min="15368" max="15368" width="11.88671875" customWidth="1"/>
    <col min="15374" max="15374" width="11.5546875" customWidth="1"/>
    <col min="15378" max="15378" width="11.44140625" customWidth="1"/>
    <col min="15390" max="15390" width="13.33203125" customWidth="1"/>
    <col min="15398" max="15398" width="11" customWidth="1"/>
    <col min="15618" max="15618" width="19.33203125" customWidth="1"/>
    <col min="15620" max="15620" width="14.109375" customWidth="1"/>
    <col min="15622" max="15622" width="11.44140625" customWidth="1"/>
    <col min="15624" max="15624" width="11.88671875" customWidth="1"/>
    <col min="15630" max="15630" width="11.5546875" customWidth="1"/>
    <col min="15634" max="15634" width="11.44140625" customWidth="1"/>
    <col min="15646" max="15646" width="13.33203125" customWidth="1"/>
    <col min="15654" max="15654" width="11" customWidth="1"/>
    <col min="15874" max="15874" width="19.33203125" customWidth="1"/>
    <col min="15876" max="15876" width="14.109375" customWidth="1"/>
    <col min="15878" max="15878" width="11.44140625" customWidth="1"/>
    <col min="15880" max="15880" width="11.88671875" customWidth="1"/>
    <col min="15886" max="15886" width="11.5546875" customWidth="1"/>
    <col min="15890" max="15890" width="11.44140625" customWidth="1"/>
    <col min="15902" max="15902" width="13.33203125" customWidth="1"/>
    <col min="15910" max="15910" width="11" customWidth="1"/>
    <col min="16130" max="16130" width="19.33203125" customWidth="1"/>
    <col min="16132" max="16132" width="14.109375" customWidth="1"/>
    <col min="16134" max="16134" width="11.44140625" customWidth="1"/>
    <col min="16136" max="16136" width="11.88671875" customWidth="1"/>
    <col min="16142" max="16142" width="11.5546875" customWidth="1"/>
    <col min="16146" max="16146" width="11.44140625" customWidth="1"/>
    <col min="16158" max="16158" width="13.33203125" customWidth="1"/>
    <col min="16166" max="16166" width="11" customWidth="1"/>
  </cols>
  <sheetData>
    <row r="1" spans="1:40" ht="17.399999999999999" x14ac:dyDescent="0.3">
      <c r="B1" s="1" t="s">
        <v>0</v>
      </c>
      <c r="E1" s="2" t="s">
        <v>1</v>
      </c>
      <c r="F1" s="2"/>
      <c r="G1" s="2"/>
      <c r="H1" s="2"/>
      <c r="I1" s="3"/>
    </row>
    <row r="2" spans="1:40" ht="17.399999999999999" x14ac:dyDescent="0.3">
      <c r="E2" s="2" t="s">
        <v>2</v>
      </c>
      <c r="F2" s="2"/>
      <c r="G2" s="2"/>
      <c r="H2" s="2"/>
      <c r="I2" s="3"/>
      <c r="R2" s="3" t="s">
        <v>3</v>
      </c>
    </row>
    <row r="3" spans="1:40" ht="16.2" thickBot="1" x14ac:dyDescent="0.35">
      <c r="B3" s="4" t="s">
        <v>4</v>
      </c>
    </row>
    <row r="4" spans="1:40" ht="15" thickBot="1" x14ac:dyDescent="0.35">
      <c r="A4" s="5" t="s">
        <v>5</v>
      </c>
      <c r="B4" s="5" t="s">
        <v>6</v>
      </c>
      <c r="C4" s="6" t="s">
        <v>7</v>
      </c>
      <c r="D4" s="7"/>
      <c r="E4" s="8" t="s">
        <v>8</v>
      </c>
      <c r="F4" s="9"/>
      <c r="G4" s="9"/>
      <c r="H4" s="9"/>
      <c r="I4" s="9"/>
      <c r="J4" s="9"/>
      <c r="K4" s="9"/>
      <c r="L4" s="10"/>
      <c r="M4" s="11" t="s">
        <v>9</v>
      </c>
      <c r="N4" s="12"/>
      <c r="O4" s="13"/>
      <c r="P4" s="14"/>
      <c r="Q4" s="11" t="s">
        <v>10</v>
      </c>
      <c r="R4" s="13"/>
      <c r="S4" s="13"/>
      <c r="T4" s="14"/>
      <c r="U4" s="15" t="s">
        <v>11</v>
      </c>
      <c r="V4" s="13"/>
      <c r="W4" s="13"/>
      <c r="X4" s="14"/>
      <c r="Y4" s="11" t="s">
        <v>12</v>
      </c>
      <c r="Z4" s="12"/>
      <c r="AA4" s="13"/>
      <c r="AB4" s="14"/>
      <c r="AC4" s="11" t="s">
        <v>13</v>
      </c>
      <c r="AD4" s="16"/>
      <c r="AE4" s="16"/>
      <c r="AF4" s="17"/>
      <c r="AG4" s="18"/>
      <c r="AH4" s="12" t="s">
        <v>14</v>
      </c>
      <c r="AI4" s="16"/>
      <c r="AJ4" s="17"/>
      <c r="AK4" s="11" t="s">
        <v>15</v>
      </c>
      <c r="AL4" s="12"/>
      <c r="AM4" s="13"/>
      <c r="AN4" s="14"/>
    </row>
    <row r="5" spans="1:40" ht="15" thickBot="1" x14ac:dyDescent="0.35">
      <c r="A5" s="19"/>
      <c r="B5" s="20"/>
      <c r="C5" s="21"/>
      <c r="D5" s="22"/>
      <c r="E5" s="23" t="s">
        <v>16</v>
      </c>
      <c r="F5" s="24"/>
      <c r="G5" s="25" t="s">
        <v>17</v>
      </c>
      <c r="H5" s="26"/>
      <c r="I5" s="27" t="s">
        <v>18</v>
      </c>
      <c r="J5" s="14"/>
      <c r="K5" s="28" t="s">
        <v>19</v>
      </c>
      <c r="L5" s="28"/>
      <c r="M5" s="29" t="s">
        <v>20</v>
      </c>
      <c r="N5" s="30"/>
      <c r="O5" s="23" t="s">
        <v>21</v>
      </c>
      <c r="P5" s="31"/>
      <c r="Q5" s="29" t="s">
        <v>22</v>
      </c>
      <c r="R5" s="30"/>
      <c r="S5" s="23" t="s">
        <v>21</v>
      </c>
      <c r="T5" s="31"/>
      <c r="U5" s="29" t="s">
        <v>23</v>
      </c>
      <c r="V5" s="30"/>
      <c r="W5" s="23" t="s">
        <v>21</v>
      </c>
      <c r="X5" s="31"/>
      <c r="Y5" s="29" t="s">
        <v>24</v>
      </c>
      <c r="Z5" s="30"/>
      <c r="AA5" s="23" t="s">
        <v>21</v>
      </c>
      <c r="AB5" s="31"/>
      <c r="AC5" s="29" t="s">
        <v>25</v>
      </c>
      <c r="AD5" s="30"/>
      <c r="AE5" s="23" t="s">
        <v>21</v>
      </c>
      <c r="AF5" s="31"/>
      <c r="AG5" s="29" t="s">
        <v>26</v>
      </c>
      <c r="AH5" s="30"/>
      <c r="AI5" s="23" t="s">
        <v>21</v>
      </c>
      <c r="AJ5" s="31"/>
      <c r="AK5" s="29" t="s">
        <v>27</v>
      </c>
      <c r="AL5" s="30"/>
      <c r="AM5" s="23" t="s">
        <v>21</v>
      </c>
      <c r="AN5" s="31"/>
    </row>
    <row r="6" spans="1:40" ht="53.4" thickBot="1" x14ac:dyDescent="0.35">
      <c r="A6" s="32"/>
      <c r="B6" s="33"/>
      <c r="C6" s="34" t="s">
        <v>28</v>
      </c>
      <c r="D6" s="35" t="s">
        <v>29</v>
      </c>
      <c r="E6" s="35" t="s">
        <v>30</v>
      </c>
      <c r="F6" s="35" t="s">
        <v>31</v>
      </c>
      <c r="G6" s="35" t="s">
        <v>30</v>
      </c>
      <c r="H6" s="35" t="s">
        <v>31</v>
      </c>
      <c r="I6" s="35" t="s">
        <v>30</v>
      </c>
      <c r="J6" s="35" t="s">
        <v>31</v>
      </c>
      <c r="K6" s="35" t="s">
        <v>30</v>
      </c>
      <c r="L6" s="35" t="s">
        <v>31</v>
      </c>
      <c r="M6" s="35" t="s">
        <v>30</v>
      </c>
      <c r="N6" s="35" t="s">
        <v>31</v>
      </c>
      <c r="O6" s="35" t="s">
        <v>30</v>
      </c>
      <c r="P6" s="35" t="s">
        <v>31</v>
      </c>
      <c r="Q6" s="35" t="s">
        <v>30</v>
      </c>
      <c r="R6" s="35" t="s">
        <v>31</v>
      </c>
      <c r="S6" s="35" t="s">
        <v>30</v>
      </c>
      <c r="T6" s="35" t="s">
        <v>31</v>
      </c>
      <c r="U6" s="35" t="s">
        <v>30</v>
      </c>
      <c r="V6" s="35" t="s">
        <v>31</v>
      </c>
      <c r="W6" s="35" t="s">
        <v>30</v>
      </c>
      <c r="X6" s="35" t="s">
        <v>31</v>
      </c>
      <c r="Y6" s="35" t="s">
        <v>30</v>
      </c>
      <c r="Z6" s="35" t="s">
        <v>31</v>
      </c>
      <c r="AA6" s="35" t="s">
        <v>30</v>
      </c>
      <c r="AB6" s="35" t="s">
        <v>31</v>
      </c>
      <c r="AC6" s="35" t="s">
        <v>30</v>
      </c>
      <c r="AD6" s="35" t="s">
        <v>31</v>
      </c>
      <c r="AE6" s="35" t="s">
        <v>30</v>
      </c>
      <c r="AF6" s="35" t="s">
        <v>31</v>
      </c>
      <c r="AG6" s="35" t="s">
        <v>30</v>
      </c>
      <c r="AH6" s="35" t="s">
        <v>31</v>
      </c>
      <c r="AI6" s="35" t="s">
        <v>30</v>
      </c>
      <c r="AJ6" s="35" t="s">
        <v>31</v>
      </c>
      <c r="AK6" s="35" t="s">
        <v>30</v>
      </c>
      <c r="AL6" s="35" t="s">
        <v>31</v>
      </c>
      <c r="AM6" s="35" t="s">
        <v>30</v>
      </c>
      <c r="AN6" s="35" t="s">
        <v>31</v>
      </c>
    </row>
    <row r="7" spans="1:40" x14ac:dyDescent="0.3">
      <c r="A7" s="36">
        <v>1</v>
      </c>
      <c r="B7" s="37">
        <v>2</v>
      </c>
      <c r="C7" s="37">
        <v>3</v>
      </c>
      <c r="D7" s="37">
        <v>4</v>
      </c>
      <c r="E7" s="38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  <c r="U7" s="37">
        <v>21</v>
      </c>
      <c r="V7" s="37">
        <v>22</v>
      </c>
      <c r="W7" s="37">
        <v>23</v>
      </c>
      <c r="X7" s="37">
        <v>24</v>
      </c>
      <c r="Y7" s="37">
        <v>25</v>
      </c>
      <c r="Z7" s="37">
        <v>26</v>
      </c>
      <c r="AA7" s="37">
        <v>27</v>
      </c>
      <c r="AB7" s="37">
        <v>28</v>
      </c>
      <c r="AC7" s="37">
        <v>29</v>
      </c>
      <c r="AD7" s="37">
        <v>30</v>
      </c>
      <c r="AE7" s="37">
        <v>31</v>
      </c>
      <c r="AF7" s="37">
        <v>32</v>
      </c>
      <c r="AG7" s="37">
        <v>33</v>
      </c>
      <c r="AH7" s="37">
        <v>34</v>
      </c>
      <c r="AI7" s="37">
        <v>35</v>
      </c>
      <c r="AJ7" s="37">
        <v>36</v>
      </c>
      <c r="AK7" s="37">
        <v>37</v>
      </c>
      <c r="AL7" s="37">
        <v>38</v>
      </c>
      <c r="AM7" s="37">
        <v>39</v>
      </c>
      <c r="AN7" s="37">
        <v>40</v>
      </c>
    </row>
    <row r="8" spans="1:40" x14ac:dyDescent="0.3">
      <c r="A8" s="39">
        <v>1</v>
      </c>
      <c r="B8" s="40" t="s">
        <v>32</v>
      </c>
      <c r="C8" s="39">
        <f>E8+G8+I8+K8+M8+O8+Q8+S8+U8+W8+Y8+AA8+AC8+AE8+AG8+AI8+AK8+AM8</f>
        <v>2816</v>
      </c>
      <c r="D8" s="39">
        <f>F8+H8+J8+L8+N8+P8+R8+T8+V8+X8+Z8+AB8+AD8+AF8+AH8+AJ8+AL8+AN8</f>
        <v>45036551073.119995</v>
      </c>
      <c r="E8" s="39">
        <v>1521</v>
      </c>
      <c r="F8" s="39">
        <v>2634358.54</v>
      </c>
      <c r="G8" s="39">
        <v>475</v>
      </c>
      <c r="H8" s="39">
        <v>768148.53999999992</v>
      </c>
      <c r="I8" s="39">
        <v>362</v>
      </c>
      <c r="J8" s="39">
        <v>711835.02</v>
      </c>
      <c r="K8" s="39">
        <v>22</v>
      </c>
      <c r="L8" s="39">
        <v>44116</v>
      </c>
      <c r="M8" s="39">
        <v>105</v>
      </c>
      <c r="N8" s="39">
        <v>2335180.09</v>
      </c>
      <c r="O8" s="39">
        <v>12</v>
      </c>
      <c r="P8" s="39">
        <v>494527.44</v>
      </c>
      <c r="Q8" s="39">
        <v>58</v>
      </c>
      <c r="R8" s="39">
        <v>532073.47</v>
      </c>
      <c r="S8" s="39">
        <v>9</v>
      </c>
      <c r="T8" s="39">
        <v>127454</v>
      </c>
      <c r="U8" s="39">
        <v>1</v>
      </c>
      <c r="V8" s="39">
        <v>5000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11</v>
      </c>
      <c r="AD8" s="39">
        <v>45023293106.190002</v>
      </c>
      <c r="AE8" s="39">
        <v>0</v>
      </c>
      <c r="AF8" s="39">
        <v>0</v>
      </c>
      <c r="AG8" s="39">
        <v>73</v>
      </c>
      <c r="AH8" s="39">
        <v>1185342.81</v>
      </c>
      <c r="AI8" s="39">
        <v>42</v>
      </c>
      <c r="AJ8" s="39">
        <v>547623</v>
      </c>
      <c r="AK8" s="39">
        <v>101</v>
      </c>
      <c r="AL8" s="39">
        <v>2440794.52</v>
      </c>
      <c r="AM8" s="39">
        <v>24</v>
      </c>
      <c r="AN8" s="39">
        <v>1431513.5</v>
      </c>
    </row>
    <row r="9" spans="1:40" x14ac:dyDescent="0.3">
      <c r="A9" s="39">
        <v>2</v>
      </c>
      <c r="B9" s="40" t="s">
        <v>33</v>
      </c>
      <c r="C9" s="39">
        <f t="shared" ref="C9:D16" si="0">E9+G9+I9+K9+M9+O9+Q9+S9+U9+W9+Y9+AA9+AC9+AE9+AG9+AI9+AK9+AM9</f>
        <v>2554</v>
      </c>
      <c r="D9" s="39">
        <f t="shared" si="0"/>
        <v>49174090.249999993</v>
      </c>
      <c r="E9" s="39">
        <v>589</v>
      </c>
      <c r="F9" s="39">
        <v>6923212.8099999996</v>
      </c>
      <c r="G9" s="39">
        <v>1304</v>
      </c>
      <c r="H9" s="39">
        <v>10256720.82</v>
      </c>
      <c r="I9" s="39">
        <v>320</v>
      </c>
      <c r="J9" s="39">
        <v>2075528.25</v>
      </c>
      <c r="K9" s="39">
        <v>31</v>
      </c>
      <c r="L9" s="39">
        <v>415449.56</v>
      </c>
      <c r="M9" s="39">
        <v>10</v>
      </c>
      <c r="N9" s="39">
        <v>8460948.8000000007</v>
      </c>
      <c r="O9" s="39">
        <v>4</v>
      </c>
      <c r="P9" s="39">
        <v>43233.96</v>
      </c>
      <c r="Q9" s="39">
        <v>138</v>
      </c>
      <c r="R9" s="39">
        <v>7705579.21</v>
      </c>
      <c r="S9" s="39">
        <v>9</v>
      </c>
      <c r="T9" s="39">
        <v>677505</v>
      </c>
      <c r="U9" s="39">
        <v>1</v>
      </c>
      <c r="V9" s="39">
        <v>3450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4</v>
      </c>
      <c r="AD9" s="39">
        <v>577160.6</v>
      </c>
      <c r="AE9" s="39">
        <v>1</v>
      </c>
      <c r="AF9" s="39">
        <v>4437.57</v>
      </c>
      <c r="AG9" s="39">
        <v>0</v>
      </c>
      <c r="AH9" s="39">
        <v>0</v>
      </c>
      <c r="AI9" s="39">
        <v>0</v>
      </c>
      <c r="AJ9" s="39">
        <v>0</v>
      </c>
      <c r="AK9" s="39">
        <v>128</v>
      </c>
      <c r="AL9" s="39">
        <v>11480577.869999999</v>
      </c>
      <c r="AM9" s="39">
        <v>15</v>
      </c>
      <c r="AN9" s="39">
        <v>550285.80000000005</v>
      </c>
    </row>
    <row r="10" spans="1:40" x14ac:dyDescent="0.3">
      <c r="A10" s="39">
        <v>3</v>
      </c>
      <c r="B10" s="40" t="s">
        <v>34</v>
      </c>
      <c r="C10" s="39">
        <f t="shared" si="0"/>
        <v>1838</v>
      </c>
      <c r="D10" s="39">
        <f t="shared" si="0"/>
        <v>4224877.4800000004</v>
      </c>
      <c r="E10" s="39">
        <v>1502</v>
      </c>
      <c r="F10" s="39">
        <v>3157589.27</v>
      </c>
      <c r="G10" s="39">
        <v>43</v>
      </c>
      <c r="H10" s="39">
        <v>80466.67</v>
      </c>
      <c r="I10" s="39">
        <v>188</v>
      </c>
      <c r="J10" s="39">
        <v>260457.41</v>
      </c>
      <c r="K10" s="39">
        <v>12</v>
      </c>
      <c r="L10" s="39">
        <v>12084.33</v>
      </c>
      <c r="M10" s="39">
        <v>6</v>
      </c>
      <c r="N10" s="39">
        <v>69500</v>
      </c>
      <c r="O10" s="39">
        <v>3</v>
      </c>
      <c r="P10" s="39">
        <v>6600</v>
      </c>
      <c r="Q10" s="39">
        <v>49</v>
      </c>
      <c r="R10" s="39">
        <v>555743.80000000005</v>
      </c>
      <c r="S10" s="39">
        <v>9</v>
      </c>
      <c r="T10" s="39">
        <v>26760</v>
      </c>
      <c r="U10" s="39">
        <v>0</v>
      </c>
      <c r="V10" s="39">
        <v>0</v>
      </c>
      <c r="W10" s="39">
        <v>0</v>
      </c>
      <c r="X10" s="39">
        <v>0</v>
      </c>
      <c r="Y10" s="39">
        <v>3</v>
      </c>
      <c r="Z10" s="39">
        <v>1000</v>
      </c>
      <c r="AA10" s="39">
        <v>0</v>
      </c>
      <c r="AB10" s="39">
        <v>0</v>
      </c>
      <c r="AC10" s="39">
        <v>1</v>
      </c>
      <c r="AD10" s="39">
        <v>10000</v>
      </c>
      <c r="AE10" s="39">
        <v>1</v>
      </c>
      <c r="AF10" s="39">
        <v>500</v>
      </c>
      <c r="AG10" s="39">
        <v>10</v>
      </c>
      <c r="AH10" s="39">
        <v>19025</v>
      </c>
      <c r="AI10" s="39">
        <v>8</v>
      </c>
      <c r="AJ10" s="39">
        <v>20451</v>
      </c>
      <c r="AK10" s="39">
        <v>1</v>
      </c>
      <c r="AL10" s="39">
        <v>1200</v>
      </c>
      <c r="AM10" s="39">
        <v>2</v>
      </c>
      <c r="AN10" s="39">
        <v>3500</v>
      </c>
    </row>
    <row r="11" spans="1:40" x14ac:dyDescent="0.3">
      <c r="A11" s="39">
        <v>4</v>
      </c>
      <c r="B11" s="40" t="s">
        <v>35</v>
      </c>
      <c r="C11" s="39">
        <f t="shared" si="0"/>
        <v>649</v>
      </c>
      <c r="D11" s="39">
        <f t="shared" si="0"/>
        <v>1727342.29</v>
      </c>
      <c r="E11" s="39">
        <v>129</v>
      </c>
      <c r="F11" s="39">
        <v>305345.82</v>
      </c>
      <c r="G11" s="39">
        <v>421</v>
      </c>
      <c r="H11" s="39">
        <v>824643.44000000006</v>
      </c>
      <c r="I11" s="39">
        <v>35</v>
      </c>
      <c r="J11" s="39">
        <v>55551.97</v>
      </c>
      <c r="K11" s="39">
        <v>7</v>
      </c>
      <c r="L11" s="39">
        <v>15399.9</v>
      </c>
      <c r="M11" s="39">
        <v>10</v>
      </c>
      <c r="N11" s="39">
        <v>96078.37000000001</v>
      </c>
      <c r="O11" s="39">
        <v>2</v>
      </c>
      <c r="P11" s="39">
        <v>6833.5</v>
      </c>
      <c r="Q11" s="39">
        <v>34</v>
      </c>
      <c r="R11" s="39">
        <v>389270.58</v>
      </c>
      <c r="S11" s="39">
        <v>2</v>
      </c>
      <c r="T11" s="39">
        <v>3118.71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3</v>
      </c>
      <c r="AD11" s="39">
        <v>1500</v>
      </c>
      <c r="AE11" s="39">
        <v>0</v>
      </c>
      <c r="AF11" s="39">
        <v>0</v>
      </c>
      <c r="AG11" s="39">
        <v>1</v>
      </c>
      <c r="AH11" s="39">
        <v>2000</v>
      </c>
      <c r="AI11" s="39">
        <v>0</v>
      </c>
      <c r="AJ11" s="39">
        <v>0</v>
      </c>
      <c r="AK11" s="39">
        <v>4</v>
      </c>
      <c r="AL11" s="39">
        <v>26900</v>
      </c>
      <c r="AM11" s="39">
        <v>1</v>
      </c>
      <c r="AN11" s="39">
        <v>700</v>
      </c>
    </row>
    <row r="12" spans="1:40" x14ac:dyDescent="0.3">
      <c r="A12" s="39">
        <v>5</v>
      </c>
      <c r="B12" s="40" t="s">
        <v>36</v>
      </c>
      <c r="C12" s="39">
        <f t="shared" si="0"/>
        <v>2465</v>
      </c>
      <c r="D12" s="39">
        <f t="shared" si="0"/>
        <v>4512977.870000001</v>
      </c>
      <c r="E12" s="39">
        <v>1898</v>
      </c>
      <c r="F12" s="39">
        <v>2259837.1</v>
      </c>
      <c r="G12" s="39">
        <v>266</v>
      </c>
      <c r="H12" s="39">
        <v>467254.18000000005</v>
      </c>
      <c r="I12" s="39">
        <v>148</v>
      </c>
      <c r="J12" s="39">
        <v>182522.55</v>
      </c>
      <c r="K12" s="39">
        <v>7</v>
      </c>
      <c r="L12" s="39">
        <v>9201</v>
      </c>
      <c r="M12" s="39">
        <v>12</v>
      </c>
      <c r="N12" s="39">
        <v>798759.6</v>
      </c>
      <c r="O12" s="39">
        <v>5</v>
      </c>
      <c r="P12" s="39">
        <v>41216.67</v>
      </c>
      <c r="Q12" s="39">
        <v>80</v>
      </c>
      <c r="R12" s="39">
        <v>636725.31000000006</v>
      </c>
      <c r="S12" s="39">
        <v>8</v>
      </c>
      <c r="T12" s="39">
        <v>9092.19</v>
      </c>
      <c r="U12" s="39">
        <v>2</v>
      </c>
      <c r="V12" s="39">
        <v>7000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2</v>
      </c>
      <c r="AD12" s="39">
        <v>1500</v>
      </c>
      <c r="AE12" s="39">
        <v>0</v>
      </c>
      <c r="AF12" s="39">
        <v>0</v>
      </c>
      <c r="AG12" s="39">
        <v>24</v>
      </c>
      <c r="AH12" s="39">
        <v>28296.33</v>
      </c>
      <c r="AI12" s="39">
        <v>4</v>
      </c>
      <c r="AJ12" s="39">
        <v>4972.9400000000005</v>
      </c>
      <c r="AK12" s="39">
        <v>6</v>
      </c>
      <c r="AL12" s="39">
        <v>64200</v>
      </c>
      <c r="AM12" s="39">
        <v>3</v>
      </c>
      <c r="AN12" s="39">
        <v>2400</v>
      </c>
    </row>
    <row r="13" spans="1:40" x14ac:dyDescent="0.3">
      <c r="A13" s="39">
        <v>6</v>
      </c>
      <c r="B13" s="40" t="s">
        <v>37</v>
      </c>
      <c r="C13" s="39">
        <f t="shared" si="0"/>
        <v>1946</v>
      </c>
      <c r="D13" s="39">
        <f t="shared" si="0"/>
        <v>11716115.130000001</v>
      </c>
      <c r="E13" s="39">
        <v>1265</v>
      </c>
      <c r="F13" s="39">
        <v>1369695.63</v>
      </c>
      <c r="G13" s="39">
        <v>232</v>
      </c>
      <c r="H13" s="39">
        <v>331434.90000000002</v>
      </c>
      <c r="I13" s="39">
        <v>199</v>
      </c>
      <c r="J13" s="39">
        <v>214362.75</v>
      </c>
      <c r="K13" s="39">
        <v>9</v>
      </c>
      <c r="L13" s="39">
        <v>20353.330000000002</v>
      </c>
      <c r="M13" s="39">
        <v>8</v>
      </c>
      <c r="N13" s="39">
        <v>1792860.38</v>
      </c>
      <c r="O13" s="39">
        <v>5</v>
      </c>
      <c r="P13" s="39">
        <v>406900</v>
      </c>
      <c r="Q13" s="39">
        <v>91</v>
      </c>
      <c r="R13" s="39">
        <v>6994116.25</v>
      </c>
      <c r="S13" s="39">
        <v>17</v>
      </c>
      <c r="T13" s="39">
        <v>49618.61</v>
      </c>
      <c r="U13" s="39">
        <v>2</v>
      </c>
      <c r="V13" s="39">
        <v>4000</v>
      </c>
      <c r="W13" s="39">
        <v>1</v>
      </c>
      <c r="X13" s="39">
        <v>66990</v>
      </c>
      <c r="Y13" s="39">
        <v>0</v>
      </c>
      <c r="Z13" s="39">
        <v>0</v>
      </c>
      <c r="AA13" s="39">
        <v>0</v>
      </c>
      <c r="AB13" s="39">
        <v>0</v>
      </c>
      <c r="AC13" s="39">
        <v>3</v>
      </c>
      <c r="AD13" s="39">
        <v>5700</v>
      </c>
      <c r="AE13" s="39">
        <v>0</v>
      </c>
      <c r="AF13" s="39">
        <v>0</v>
      </c>
      <c r="AG13" s="39">
        <v>55</v>
      </c>
      <c r="AH13" s="39">
        <v>84777.459999999992</v>
      </c>
      <c r="AI13" s="39">
        <v>40</v>
      </c>
      <c r="AJ13" s="39">
        <v>41940.22</v>
      </c>
      <c r="AK13" s="39">
        <v>6</v>
      </c>
      <c r="AL13" s="39">
        <v>318658.59999999998</v>
      </c>
      <c r="AM13" s="39">
        <v>13</v>
      </c>
      <c r="AN13" s="39">
        <v>14707</v>
      </c>
    </row>
    <row r="14" spans="1:40" x14ac:dyDescent="0.3">
      <c r="A14" s="39">
        <v>7</v>
      </c>
      <c r="B14" s="40" t="s">
        <v>38</v>
      </c>
      <c r="C14" s="39">
        <f t="shared" si="0"/>
        <v>842</v>
      </c>
      <c r="D14" s="39">
        <f t="shared" si="0"/>
        <v>1213270.5099999998</v>
      </c>
      <c r="E14" s="39">
        <v>645</v>
      </c>
      <c r="F14" s="39">
        <v>658060.44999999995</v>
      </c>
      <c r="G14" s="39">
        <v>38</v>
      </c>
      <c r="H14" s="39">
        <v>42542.7</v>
      </c>
      <c r="I14" s="39">
        <v>52</v>
      </c>
      <c r="J14" s="39">
        <v>69117.079999999987</v>
      </c>
      <c r="K14" s="39">
        <v>2</v>
      </c>
      <c r="L14" s="39">
        <v>2500</v>
      </c>
      <c r="M14" s="39">
        <v>6</v>
      </c>
      <c r="N14" s="39">
        <v>35000</v>
      </c>
      <c r="O14" s="39">
        <v>0</v>
      </c>
      <c r="P14" s="39">
        <v>0</v>
      </c>
      <c r="Q14" s="39">
        <v>41</v>
      </c>
      <c r="R14" s="39">
        <v>271340.76</v>
      </c>
      <c r="S14" s="39">
        <v>1</v>
      </c>
      <c r="T14" s="39">
        <v>1000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1</v>
      </c>
      <c r="AD14" s="39">
        <v>1500</v>
      </c>
      <c r="AE14" s="39">
        <v>0</v>
      </c>
      <c r="AF14" s="39">
        <v>0</v>
      </c>
      <c r="AG14" s="39">
        <v>31</v>
      </c>
      <c r="AH14" s="39">
        <v>34835.03</v>
      </c>
      <c r="AI14" s="39">
        <v>23</v>
      </c>
      <c r="AJ14" s="39">
        <v>61674.49</v>
      </c>
      <c r="AK14" s="39">
        <v>0</v>
      </c>
      <c r="AL14" s="39">
        <v>0</v>
      </c>
      <c r="AM14" s="39">
        <v>2</v>
      </c>
      <c r="AN14" s="39">
        <v>35700</v>
      </c>
    </row>
    <row r="15" spans="1:40" x14ac:dyDescent="0.3">
      <c r="A15" s="39">
        <v>8</v>
      </c>
      <c r="B15" s="40" t="s">
        <v>39</v>
      </c>
      <c r="C15" s="39">
        <f t="shared" si="0"/>
        <v>894</v>
      </c>
      <c r="D15" s="39">
        <f t="shared" si="0"/>
        <v>8907550.2563000005</v>
      </c>
      <c r="E15" s="39">
        <v>699</v>
      </c>
      <c r="F15" s="39">
        <v>709817.26630000002</v>
      </c>
      <c r="G15" s="39">
        <v>66</v>
      </c>
      <c r="H15" s="39">
        <v>110741.25</v>
      </c>
      <c r="I15" s="39">
        <v>29</v>
      </c>
      <c r="J15" s="39">
        <v>23737.01</v>
      </c>
      <c r="K15" s="39">
        <v>5</v>
      </c>
      <c r="L15" s="39">
        <v>11700</v>
      </c>
      <c r="M15" s="39">
        <v>3</v>
      </c>
      <c r="N15" s="39">
        <v>417597.95</v>
      </c>
      <c r="O15" s="39">
        <v>12</v>
      </c>
      <c r="P15" s="39">
        <v>4986981.79</v>
      </c>
      <c r="Q15" s="39">
        <v>14</v>
      </c>
      <c r="R15" s="39">
        <v>88509.2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2</v>
      </c>
      <c r="AD15" s="39">
        <v>2709.1099999999997</v>
      </c>
      <c r="AE15" s="39">
        <v>0</v>
      </c>
      <c r="AF15" s="39">
        <v>0</v>
      </c>
      <c r="AG15" s="39">
        <v>48</v>
      </c>
      <c r="AH15" s="39">
        <v>51485.1</v>
      </c>
      <c r="AI15" s="39">
        <v>15</v>
      </c>
      <c r="AJ15" s="39">
        <v>2503771.58</v>
      </c>
      <c r="AK15" s="39">
        <v>1</v>
      </c>
      <c r="AL15" s="39">
        <v>500</v>
      </c>
      <c r="AM15" s="39">
        <v>0</v>
      </c>
      <c r="AN15" s="39">
        <v>0</v>
      </c>
    </row>
    <row r="16" spans="1:40" x14ac:dyDescent="0.3">
      <c r="A16" s="39">
        <v>9</v>
      </c>
      <c r="B16" s="40" t="s">
        <v>40</v>
      </c>
      <c r="C16" s="39">
        <f t="shared" si="0"/>
        <v>848</v>
      </c>
      <c r="D16" s="39">
        <f t="shared" si="0"/>
        <v>1499831.29</v>
      </c>
      <c r="E16" s="39">
        <v>620</v>
      </c>
      <c r="F16" s="39">
        <v>776669.99</v>
      </c>
      <c r="G16" s="39">
        <v>115</v>
      </c>
      <c r="H16" s="39">
        <v>123816.7</v>
      </c>
      <c r="I16" s="39">
        <v>64</v>
      </c>
      <c r="J16" s="39">
        <v>104852</v>
      </c>
      <c r="K16" s="39">
        <v>0</v>
      </c>
      <c r="L16" s="39">
        <v>0</v>
      </c>
      <c r="M16" s="39">
        <v>1</v>
      </c>
      <c r="N16" s="39">
        <v>1000</v>
      </c>
      <c r="O16" s="39">
        <v>0</v>
      </c>
      <c r="P16" s="39">
        <v>0</v>
      </c>
      <c r="Q16" s="39">
        <v>23</v>
      </c>
      <c r="R16" s="39">
        <v>243191</v>
      </c>
      <c r="S16" s="39">
        <v>12</v>
      </c>
      <c r="T16" s="39">
        <v>215775.6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0</v>
      </c>
      <c r="AF16" s="39">
        <v>0</v>
      </c>
      <c r="AG16" s="39">
        <v>1</v>
      </c>
      <c r="AH16" s="39">
        <v>4500</v>
      </c>
      <c r="AI16" s="39">
        <v>4</v>
      </c>
      <c r="AJ16" s="39">
        <v>9716</v>
      </c>
      <c r="AK16" s="39">
        <v>4</v>
      </c>
      <c r="AL16" s="39">
        <v>13500</v>
      </c>
      <c r="AM16" s="39">
        <v>4</v>
      </c>
      <c r="AN16" s="39">
        <v>6810</v>
      </c>
    </row>
    <row r="17" spans="1:40" ht="27.6" x14ac:dyDescent="0.3">
      <c r="A17" s="39" t="s">
        <v>3</v>
      </c>
      <c r="B17" s="41" t="s">
        <v>41</v>
      </c>
      <c r="C17" s="39">
        <f>C16+C15+C14+C13+C12+C11+C10+C9+C8</f>
        <v>14852</v>
      </c>
      <c r="D17" s="39">
        <f>D16+D15+D14+D13+D12+D11+D10+D9+D8</f>
        <v>45119527128.196297</v>
      </c>
      <c r="E17" s="39">
        <v>8868</v>
      </c>
      <c r="F17" s="39">
        <v>18794586.8763</v>
      </c>
      <c r="G17" s="39">
        <v>2960</v>
      </c>
      <c r="H17" s="39">
        <v>13005769.199999999</v>
      </c>
      <c r="I17" s="39">
        <v>1397</v>
      </c>
      <c r="J17" s="39">
        <v>3697964.04</v>
      </c>
      <c r="K17" s="39">
        <v>95</v>
      </c>
      <c r="L17" s="39">
        <v>530804.12</v>
      </c>
      <c r="M17" s="39">
        <v>161</v>
      </c>
      <c r="N17" s="39">
        <v>14006925.190000001</v>
      </c>
      <c r="O17" s="39">
        <v>43</v>
      </c>
      <c r="P17" s="39">
        <v>5986293.3600000003</v>
      </c>
      <c r="Q17" s="39">
        <v>528</v>
      </c>
      <c r="R17" s="39">
        <v>17416549.579999998</v>
      </c>
      <c r="S17" s="39">
        <v>67</v>
      </c>
      <c r="T17" s="39">
        <v>1110324.1100000001</v>
      </c>
      <c r="U17" s="39">
        <v>6</v>
      </c>
      <c r="V17" s="39">
        <v>19450</v>
      </c>
      <c r="W17" s="39">
        <v>1</v>
      </c>
      <c r="X17" s="39">
        <v>66990</v>
      </c>
      <c r="Y17" s="39">
        <v>3</v>
      </c>
      <c r="Z17" s="39">
        <v>1000</v>
      </c>
      <c r="AA17" s="39">
        <v>0</v>
      </c>
      <c r="AB17" s="39">
        <v>0</v>
      </c>
      <c r="AC17" s="39">
        <v>27</v>
      </c>
      <c r="AD17" s="39">
        <v>45023893175.900002</v>
      </c>
      <c r="AE17" s="39">
        <v>2</v>
      </c>
      <c r="AF17" s="39">
        <v>4937.57</v>
      </c>
      <c r="AG17" s="39">
        <v>243</v>
      </c>
      <c r="AH17" s="39">
        <v>1410261.73</v>
      </c>
      <c r="AI17" s="39">
        <v>136</v>
      </c>
      <c r="AJ17" s="39">
        <v>3190149.2300000004</v>
      </c>
      <c r="AK17" s="39">
        <v>251</v>
      </c>
      <c r="AL17" s="39">
        <v>14346330.989999998</v>
      </c>
      <c r="AM17" s="39">
        <v>64</v>
      </c>
      <c r="AN17" s="39">
        <v>2045616.3</v>
      </c>
    </row>
    <row r="18" spans="1:40" ht="18" thickBot="1" x14ac:dyDescent="0.35">
      <c r="B18" s="1" t="s">
        <v>42</v>
      </c>
    </row>
    <row r="19" spans="1:40" ht="15" thickBot="1" x14ac:dyDescent="0.35">
      <c r="A19" s="5" t="s">
        <v>5</v>
      </c>
      <c r="B19" s="5" t="s">
        <v>6</v>
      </c>
      <c r="C19" s="6" t="s">
        <v>7</v>
      </c>
      <c r="D19" s="7"/>
      <c r="E19" s="8" t="s">
        <v>8</v>
      </c>
      <c r="F19" s="9"/>
      <c r="G19" s="9"/>
      <c r="H19" s="9"/>
      <c r="I19" s="9"/>
      <c r="J19" s="9"/>
      <c r="K19" s="9"/>
      <c r="L19" s="10"/>
      <c r="M19" s="11" t="s">
        <v>9</v>
      </c>
      <c r="N19" s="12"/>
      <c r="O19" s="13"/>
      <c r="P19" s="14"/>
      <c r="Q19" s="11" t="s">
        <v>10</v>
      </c>
      <c r="R19" s="13"/>
      <c r="S19" s="13"/>
      <c r="T19" s="14"/>
      <c r="U19" s="15" t="s">
        <v>11</v>
      </c>
      <c r="V19" s="13"/>
      <c r="W19" s="13"/>
      <c r="X19" s="14"/>
      <c r="Y19" s="11" t="s">
        <v>12</v>
      </c>
      <c r="Z19" s="12"/>
      <c r="AA19" s="13"/>
      <c r="AB19" s="14"/>
      <c r="AC19" s="11" t="s">
        <v>13</v>
      </c>
      <c r="AD19" s="16"/>
      <c r="AE19" s="16"/>
      <c r="AF19" s="17"/>
      <c r="AG19" s="18"/>
      <c r="AH19" s="12" t="s">
        <v>14</v>
      </c>
      <c r="AI19" s="16"/>
      <c r="AJ19" s="17"/>
      <c r="AK19" s="11" t="s">
        <v>15</v>
      </c>
      <c r="AL19" s="12"/>
      <c r="AM19" s="13"/>
      <c r="AN19" s="14"/>
    </row>
    <row r="20" spans="1:40" ht="15" thickBot="1" x14ac:dyDescent="0.35">
      <c r="A20" s="19"/>
      <c r="B20" s="20"/>
      <c r="C20" s="21"/>
      <c r="D20" s="22"/>
      <c r="E20" s="23" t="s">
        <v>16</v>
      </c>
      <c r="F20" s="24"/>
      <c r="G20" s="25" t="s">
        <v>17</v>
      </c>
      <c r="H20" s="26"/>
      <c r="I20" s="27" t="s">
        <v>18</v>
      </c>
      <c r="J20" s="14"/>
      <c r="K20" s="28" t="s">
        <v>19</v>
      </c>
      <c r="L20" s="28"/>
      <c r="M20" s="29" t="s">
        <v>20</v>
      </c>
      <c r="N20" s="30"/>
      <c r="O20" s="23" t="s">
        <v>21</v>
      </c>
      <c r="P20" s="31"/>
      <c r="Q20" s="29" t="s">
        <v>22</v>
      </c>
      <c r="R20" s="30"/>
      <c r="S20" s="23" t="s">
        <v>21</v>
      </c>
      <c r="T20" s="31"/>
      <c r="U20" s="29" t="s">
        <v>23</v>
      </c>
      <c r="V20" s="30"/>
      <c r="W20" s="23" t="s">
        <v>21</v>
      </c>
      <c r="X20" s="31"/>
      <c r="Y20" s="29" t="s">
        <v>24</v>
      </c>
      <c r="Z20" s="30"/>
      <c r="AA20" s="23" t="s">
        <v>21</v>
      </c>
      <c r="AB20" s="31"/>
      <c r="AC20" s="29" t="s">
        <v>25</v>
      </c>
      <c r="AD20" s="30"/>
      <c r="AE20" s="23" t="s">
        <v>21</v>
      </c>
      <c r="AF20" s="31"/>
      <c r="AG20" s="29" t="s">
        <v>26</v>
      </c>
      <c r="AH20" s="30"/>
      <c r="AI20" s="23" t="s">
        <v>21</v>
      </c>
      <c r="AJ20" s="31"/>
      <c r="AK20" s="29" t="s">
        <v>27</v>
      </c>
      <c r="AL20" s="30"/>
      <c r="AM20" s="23" t="s">
        <v>21</v>
      </c>
      <c r="AN20" s="31"/>
    </row>
    <row r="21" spans="1:40" ht="53.4" thickBot="1" x14ac:dyDescent="0.35">
      <c r="A21" s="32"/>
      <c r="B21" s="33"/>
      <c r="C21" s="34" t="s">
        <v>28</v>
      </c>
      <c r="D21" s="35" t="s">
        <v>29</v>
      </c>
      <c r="E21" s="35" t="s">
        <v>30</v>
      </c>
      <c r="F21" s="35" t="s">
        <v>31</v>
      </c>
      <c r="G21" s="35" t="s">
        <v>30</v>
      </c>
      <c r="H21" s="35" t="s">
        <v>31</v>
      </c>
      <c r="I21" s="35" t="s">
        <v>30</v>
      </c>
      <c r="J21" s="35" t="s">
        <v>31</v>
      </c>
      <c r="K21" s="35" t="s">
        <v>30</v>
      </c>
      <c r="L21" s="35" t="s">
        <v>31</v>
      </c>
      <c r="M21" s="35" t="s">
        <v>30</v>
      </c>
      <c r="N21" s="35" t="s">
        <v>31</v>
      </c>
      <c r="O21" s="35" t="s">
        <v>30</v>
      </c>
      <c r="P21" s="35" t="s">
        <v>31</v>
      </c>
      <c r="Q21" s="35" t="s">
        <v>30</v>
      </c>
      <c r="R21" s="35" t="s">
        <v>31</v>
      </c>
      <c r="S21" s="35" t="s">
        <v>30</v>
      </c>
      <c r="T21" s="35" t="s">
        <v>31</v>
      </c>
      <c r="U21" s="35" t="s">
        <v>30</v>
      </c>
      <c r="V21" s="35" t="s">
        <v>31</v>
      </c>
      <c r="W21" s="35" t="s">
        <v>30</v>
      </c>
      <c r="X21" s="35" t="s">
        <v>31</v>
      </c>
      <c r="Y21" s="35" t="s">
        <v>30</v>
      </c>
      <c r="Z21" s="35" t="s">
        <v>31</v>
      </c>
      <c r="AA21" s="35" t="s">
        <v>30</v>
      </c>
      <c r="AB21" s="35" t="s">
        <v>31</v>
      </c>
      <c r="AC21" s="35" t="s">
        <v>30</v>
      </c>
      <c r="AD21" s="35" t="s">
        <v>31</v>
      </c>
      <c r="AE21" s="35" t="s">
        <v>30</v>
      </c>
      <c r="AF21" s="35" t="s">
        <v>31</v>
      </c>
      <c r="AG21" s="35" t="s">
        <v>30</v>
      </c>
      <c r="AH21" s="35" t="s">
        <v>31</v>
      </c>
      <c r="AI21" s="35" t="s">
        <v>30</v>
      </c>
      <c r="AJ21" s="35" t="s">
        <v>31</v>
      </c>
      <c r="AK21" s="35" t="s">
        <v>30</v>
      </c>
      <c r="AL21" s="35" t="s">
        <v>31</v>
      </c>
      <c r="AM21" s="35" t="s">
        <v>30</v>
      </c>
      <c r="AN21" s="35" t="s">
        <v>31</v>
      </c>
    </row>
    <row r="22" spans="1:40" x14ac:dyDescent="0.3">
      <c r="A22" s="36">
        <v>1</v>
      </c>
      <c r="B22" s="37">
        <v>2</v>
      </c>
      <c r="C22" s="37">
        <v>3</v>
      </c>
      <c r="D22" s="37">
        <v>4</v>
      </c>
      <c r="E22" s="38">
        <v>5</v>
      </c>
      <c r="F22" s="37">
        <v>6</v>
      </c>
      <c r="G22" s="37">
        <v>7</v>
      </c>
      <c r="H22" s="37">
        <v>8</v>
      </c>
      <c r="I22" s="37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7">
        <v>21</v>
      </c>
      <c r="V22" s="37">
        <v>22</v>
      </c>
      <c r="W22" s="37">
        <v>23</v>
      </c>
      <c r="X22" s="37">
        <v>24</v>
      </c>
      <c r="Y22" s="37">
        <v>25</v>
      </c>
      <c r="Z22" s="37">
        <v>26</v>
      </c>
      <c r="AA22" s="37">
        <v>27</v>
      </c>
      <c r="AB22" s="37">
        <v>28</v>
      </c>
      <c r="AC22" s="37">
        <v>29</v>
      </c>
      <c r="AD22" s="37">
        <v>30</v>
      </c>
      <c r="AE22" s="37">
        <v>31</v>
      </c>
      <c r="AF22" s="37">
        <v>32</v>
      </c>
      <c r="AG22" s="37">
        <v>33</v>
      </c>
      <c r="AH22" s="37">
        <v>34</v>
      </c>
      <c r="AI22" s="37">
        <v>35</v>
      </c>
      <c r="AJ22" s="37">
        <v>36</v>
      </c>
      <c r="AK22" s="37">
        <v>37</v>
      </c>
      <c r="AL22" s="37">
        <v>38</v>
      </c>
      <c r="AM22" s="37">
        <v>39</v>
      </c>
      <c r="AN22" s="37">
        <v>40</v>
      </c>
    </row>
    <row r="23" spans="1:40" x14ac:dyDescent="0.3">
      <c r="A23" s="39">
        <v>1</v>
      </c>
      <c r="B23" s="40" t="s">
        <v>32</v>
      </c>
      <c r="C23" s="39">
        <f>E23+G23+I23+K23+M23+O23+Q23+S23+U23+W23+Y23+AA23+AC23+AE23+AG23+AI23+AK23+AM23</f>
        <v>4334</v>
      </c>
      <c r="D23" s="39">
        <f>F23+H23+J23+L23+N23+P23+R23+T23+V23+X23+Z23+AB23+AD23+AF23+AH23+AJ23+AL23+AN23</f>
        <v>26165756.41</v>
      </c>
      <c r="E23" s="39">
        <v>2493</v>
      </c>
      <c r="F23" s="39">
        <v>5298020.4499999993</v>
      </c>
      <c r="G23" s="39">
        <v>672</v>
      </c>
      <c r="H23" s="39">
        <v>1195268.72</v>
      </c>
      <c r="I23" s="39">
        <v>588</v>
      </c>
      <c r="J23" s="39">
        <v>1606082.46</v>
      </c>
      <c r="K23" s="39">
        <v>39</v>
      </c>
      <c r="L23" s="39">
        <v>391092.53</v>
      </c>
      <c r="M23" s="39">
        <v>56</v>
      </c>
      <c r="N23" s="39">
        <v>2337624.6</v>
      </c>
      <c r="O23" s="39">
        <v>15</v>
      </c>
      <c r="P23" s="39">
        <v>1163533.75</v>
      </c>
      <c r="Q23" s="39">
        <v>106</v>
      </c>
      <c r="R23" s="39">
        <v>9039598.3300000001</v>
      </c>
      <c r="S23" s="39">
        <v>12</v>
      </c>
      <c r="T23" s="39">
        <v>36000</v>
      </c>
      <c r="U23" s="39">
        <v>5</v>
      </c>
      <c r="V23" s="39">
        <v>30062.9</v>
      </c>
      <c r="W23" s="39">
        <v>0</v>
      </c>
      <c r="X23" s="39">
        <v>0</v>
      </c>
      <c r="Y23" s="39">
        <v>2</v>
      </c>
      <c r="Z23" s="39">
        <v>135550</v>
      </c>
      <c r="AA23" s="39">
        <v>0</v>
      </c>
      <c r="AB23" s="39">
        <v>0</v>
      </c>
      <c r="AC23" s="39">
        <v>10</v>
      </c>
      <c r="AD23" s="39">
        <v>259972.69</v>
      </c>
      <c r="AE23" s="39">
        <v>0</v>
      </c>
      <c r="AF23" s="39">
        <v>0</v>
      </c>
      <c r="AG23" s="39">
        <v>137</v>
      </c>
      <c r="AH23" s="39">
        <v>1514676.76</v>
      </c>
      <c r="AI23" s="39">
        <v>86</v>
      </c>
      <c r="AJ23" s="39">
        <v>881171.42</v>
      </c>
      <c r="AK23" s="39">
        <v>92</v>
      </c>
      <c r="AL23" s="39">
        <v>1970801.2</v>
      </c>
      <c r="AM23" s="39">
        <v>21</v>
      </c>
      <c r="AN23" s="39">
        <v>306300.59999999998</v>
      </c>
    </row>
    <row r="24" spans="1:40" x14ac:dyDescent="0.3">
      <c r="A24" s="39">
        <v>2</v>
      </c>
      <c r="B24" s="40" t="s">
        <v>33</v>
      </c>
      <c r="C24" s="39">
        <f t="shared" ref="C24:D31" si="1">E24+G24+I24+K24+M24+O24+Q24+S24+U24+W24+Y24+AA24+AC24+AE24+AG24+AI24+AK24+AM24</f>
        <v>3547</v>
      </c>
      <c r="D24" s="39">
        <f t="shared" si="1"/>
        <v>69624699.24000001</v>
      </c>
      <c r="E24" s="39">
        <v>820</v>
      </c>
      <c r="F24" s="39">
        <v>6776804.4500000002</v>
      </c>
      <c r="G24" s="39">
        <v>1700</v>
      </c>
      <c r="H24" s="39">
        <v>40149317.490000002</v>
      </c>
      <c r="I24" s="39">
        <v>442</v>
      </c>
      <c r="J24" s="39">
        <v>3865413.45</v>
      </c>
      <c r="K24" s="39">
        <v>152</v>
      </c>
      <c r="L24" s="39">
        <v>449501.31000000006</v>
      </c>
      <c r="M24" s="39">
        <v>22</v>
      </c>
      <c r="N24" s="39">
        <v>2300958.3200000003</v>
      </c>
      <c r="O24" s="39">
        <v>7</v>
      </c>
      <c r="P24" s="39">
        <v>58391.9</v>
      </c>
      <c r="Q24" s="39">
        <v>135</v>
      </c>
      <c r="R24" s="39">
        <v>7533484.5700000003</v>
      </c>
      <c r="S24" s="39">
        <v>6</v>
      </c>
      <c r="T24" s="39">
        <v>352278.5</v>
      </c>
      <c r="U24" s="39">
        <v>1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7</v>
      </c>
      <c r="AD24" s="39">
        <v>31356.489999999998</v>
      </c>
      <c r="AE24" s="39">
        <v>1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240</v>
      </c>
      <c r="AL24" s="39">
        <v>6631396.2599999998</v>
      </c>
      <c r="AM24" s="39">
        <v>14</v>
      </c>
      <c r="AN24" s="39">
        <v>1475796.5</v>
      </c>
    </row>
    <row r="25" spans="1:40" x14ac:dyDescent="0.3">
      <c r="A25" s="39">
        <v>3</v>
      </c>
      <c r="B25" s="40" t="s">
        <v>34</v>
      </c>
      <c r="C25" s="39">
        <f t="shared" si="1"/>
        <v>2745</v>
      </c>
      <c r="D25" s="39">
        <f t="shared" si="1"/>
        <v>5073439.0899999989</v>
      </c>
      <c r="E25" s="39">
        <v>2286</v>
      </c>
      <c r="F25" s="39">
        <v>2822817.3899999997</v>
      </c>
      <c r="G25" s="39">
        <v>63</v>
      </c>
      <c r="H25" s="39">
        <v>82251.399999999994</v>
      </c>
      <c r="I25" s="39">
        <v>270</v>
      </c>
      <c r="J25" s="39">
        <v>336017.17</v>
      </c>
      <c r="K25" s="39">
        <v>16</v>
      </c>
      <c r="L25" s="39">
        <v>20790</v>
      </c>
      <c r="M25" s="39">
        <v>6</v>
      </c>
      <c r="N25" s="39">
        <v>374269</v>
      </c>
      <c r="O25" s="39">
        <v>7</v>
      </c>
      <c r="P25" s="39">
        <v>251940.12</v>
      </c>
      <c r="Q25" s="39">
        <v>47</v>
      </c>
      <c r="R25" s="39">
        <v>801929.95</v>
      </c>
      <c r="S25" s="39">
        <v>11</v>
      </c>
      <c r="T25" s="39">
        <v>26890</v>
      </c>
      <c r="U25" s="39">
        <v>0</v>
      </c>
      <c r="V25" s="39">
        <v>0</v>
      </c>
      <c r="W25" s="39">
        <v>0</v>
      </c>
      <c r="X25" s="39">
        <v>0</v>
      </c>
      <c r="Y25" s="39">
        <v>2</v>
      </c>
      <c r="Z25" s="39">
        <v>1050</v>
      </c>
      <c r="AA25" s="39">
        <v>0</v>
      </c>
      <c r="AB25" s="39">
        <v>0</v>
      </c>
      <c r="AC25" s="39">
        <v>1</v>
      </c>
      <c r="AD25" s="39">
        <v>0</v>
      </c>
      <c r="AE25" s="39">
        <v>0</v>
      </c>
      <c r="AF25" s="39">
        <v>0</v>
      </c>
      <c r="AG25" s="39">
        <v>18</v>
      </c>
      <c r="AH25" s="39">
        <v>21250.059999999998</v>
      </c>
      <c r="AI25" s="39">
        <v>8</v>
      </c>
      <c r="AJ25" s="39">
        <v>8634</v>
      </c>
      <c r="AK25" s="39">
        <v>6</v>
      </c>
      <c r="AL25" s="39">
        <v>33000</v>
      </c>
      <c r="AM25" s="39">
        <v>4</v>
      </c>
      <c r="AN25" s="39">
        <v>292600</v>
      </c>
    </row>
    <row r="26" spans="1:40" x14ac:dyDescent="0.3">
      <c r="A26" s="39">
        <v>4</v>
      </c>
      <c r="B26" s="40" t="s">
        <v>35</v>
      </c>
      <c r="C26" s="39">
        <f t="shared" si="1"/>
        <v>963</v>
      </c>
      <c r="D26" s="39">
        <f t="shared" si="1"/>
        <v>6177423.9799999995</v>
      </c>
      <c r="E26" s="39">
        <v>249</v>
      </c>
      <c r="F26" s="39">
        <v>830810.72</v>
      </c>
      <c r="G26" s="39">
        <v>530</v>
      </c>
      <c r="H26" s="39">
        <v>1562049.71</v>
      </c>
      <c r="I26" s="39">
        <v>93</v>
      </c>
      <c r="J26" s="39">
        <v>263350.07</v>
      </c>
      <c r="K26" s="39">
        <v>14</v>
      </c>
      <c r="L26" s="39">
        <v>147171.12</v>
      </c>
      <c r="M26" s="39">
        <v>10</v>
      </c>
      <c r="N26" s="39">
        <v>2127089.63</v>
      </c>
      <c r="O26" s="39">
        <v>6</v>
      </c>
      <c r="P26" s="39">
        <v>145170</v>
      </c>
      <c r="Q26" s="39">
        <v>36</v>
      </c>
      <c r="R26" s="39">
        <v>696170.13</v>
      </c>
      <c r="S26" s="39">
        <v>5</v>
      </c>
      <c r="T26" s="39">
        <v>74525</v>
      </c>
      <c r="U26" s="39">
        <v>0</v>
      </c>
      <c r="V26" s="39">
        <v>0</v>
      </c>
      <c r="W26" s="39">
        <v>1</v>
      </c>
      <c r="X26" s="39">
        <v>10000</v>
      </c>
      <c r="Y26" s="39">
        <v>0</v>
      </c>
      <c r="Z26" s="39">
        <v>0</v>
      </c>
      <c r="AA26" s="39">
        <v>0</v>
      </c>
      <c r="AB26" s="39">
        <v>0</v>
      </c>
      <c r="AC26" s="39">
        <v>3</v>
      </c>
      <c r="AD26" s="39">
        <v>17001</v>
      </c>
      <c r="AE26" s="39">
        <v>0</v>
      </c>
      <c r="AF26" s="39">
        <v>0</v>
      </c>
      <c r="AG26" s="39">
        <v>1</v>
      </c>
      <c r="AH26" s="39">
        <v>500</v>
      </c>
      <c r="AI26" s="39">
        <v>0</v>
      </c>
      <c r="AJ26" s="39">
        <v>0</v>
      </c>
      <c r="AK26" s="39">
        <v>10</v>
      </c>
      <c r="AL26" s="39">
        <v>282236.59999999998</v>
      </c>
      <c r="AM26" s="39">
        <v>5</v>
      </c>
      <c r="AN26" s="39">
        <v>21350</v>
      </c>
    </row>
    <row r="27" spans="1:40" x14ac:dyDescent="0.3">
      <c r="A27" s="39">
        <v>5</v>
      </c>
      <c r="B27" s="40" t="s">
        <v>36</v>
      </c>
      <c r="C27" s="39">
        <f t="shared" si="1"/>
        <v>3916</v>
      </c>
      <c r="D27" s="39">
        <f t="shared" si="1"/>
        <v>8131139.0699999994</v>
      </c>
      <c r="E27" s="39">
        <v>3063</v>
      </c>
      <c r="F27" s="39">
        <v>3746725.6199999996</v>
      </c>
      <c r="G27" s="39">
        <v>350</v>
      </c>
      <c r="H27" s="39">
        <v>535352.73</v>
      </c>
      <c r="I27" s="39">
        <v>260</v>
      </c>
      <c r="J27" s="39">
        <v>330915.50999999995</v>
      </c>
      <c r="K27" s="39">
        <v>12</v>
      </c>
      <c r="L27" s="39">
        <v>12285</v>
      </c>
      <c r="M27" s="39">
        <v>6</v>
      </c>
      <c r="N27" s="39">
        <v>49930</v>
      </c>
      <c r="O27" s="39">
        <v>3</v>
      </c>
      <c r="P27" s="39">
        <v>2550</v>
      </c>
      <c r="Q27" s="39">
        <v>126</v>
      </c>
      <c r="R27" s="39">
        <v>3213769.19</v>
      </c>
      <c r="S27" s="39">
        <v>17</v>
      </c>
      <c r="T27" s="39">
        <v>35811.360000000001</v>
      </c>
      <c r="U27" s="39">
        <v>5</v>
      </c>
      <c r="V27" s="39">
        <v>9500</v>
      </c>
      <c r="W27" s="39">
        <v>0</v>
      </c>
      <c r="X27" s="39">
        <v>0</v>
      </c>
      <c r="Y27" s="39">
        <v>0</v>
      </c>
      <c r="Z27" s="39">
        <v>0</v>
      </c>
      <c r="AA27" s="39">
        <v>1</v>
      </c>
      <c r="AB27" s="39">
        <v>820</v>
      </c>
      <c r="AC27" s="39">
        <v>0</v>
      </c>
      <c r="AD27" s="39">
        <v>0</v>
      </c>
      <c r="AE27" s="39">
        <v>0</v>
      </c>
      <c r="AF27" s="39">
        <v>0</v>
      </c>
      <c r="AG27" s="39">
        <v>56</v>
      </c>
      <c r="AH27" s="39">
        <v>50008.33</v>
      </c>
      <c r="AI27" s="39">
        <v>7</v>
      </c>
      <c r="AJ27" s="39">
        <v>6667</v>
      </c>
      <c r="AK27" s="39">
        <v>6</v>
      </c>
      <c r="AL27" s="39">
        <v>34100</v>
      </c>
      <c r="AM27" s="39">
        <v>4</v>
      </c>
      <c r="AN27" s="39">
        <v>102704.33</v>
      </c>
    </row>
    <row r="28" spans="1:40" x14ac:dyDescent="0.3">
      <c r="A28" s="39">
        <v>6</v>
      </c>
      <c r="B28" s="40" t="s">
        <v>37</v>
      </c>
      <c r="C28" s="39">
        <f t="shared" si="1"/>
        <v>2745</v>
      </c>
      <c r="D28" s="39">
        <f t="shared" si="1"/>
        <v>3713245.1900000004</v>
      </c>
      <c r="E28" s="39">
        <v>1828</v>
      </c>
      <c r="F28" s="39">
        <v>1848377.82</v>
      </c>
      <c r="G28" s="39">
        <v>334</v>
      </c>
      <c r="H28" s="39">
        <v>528106.25</v>
      </c>
      <c r="I28" s="39">
        <v>226</v>
      </c>
      <c r="J28" s="39">
        <v>236582.62</v>
      </c>
      <c r="K28" s="39">
        <v>19</v>
      </c>
      <c r="L28" s="39">
        <v>25185</v>
      </c>
      <c r="M28" s="39">
        <v>14</v>
      </c>
      <c r="N28" s="39">
        <v>56898</v>
      </c>
      <c r="O28" s="39">
        <v>3</v>
      </c>
      <c r="P28" s="39">
        <v>25500</v>
      </c>
      <c r="Q28" s="39">
        <v>122</v>
      </c>
      <c r="R28" s="39">
        <v>656020.73</v>
      </c>
      <c r="S28" s="39">
        <v>36</v>
      </c>
      <c r="T28" s="39">
        <v>86829</v>
      </c>
      <c r="U28" s="39">
        <v>1</v>
      </c>
      <c r="V28" s="39">
        <v>500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1</v>
      </c>
      <c r="AD28" s="39">
        <v>4217</v>
      </c>
      <c r="AE28" s="39">
        <v>0</v>
      </c>
      <c r="AF28" s="39">
        <v>0</v>
      </c>
      <c r="AG28" s="39">
        <v>102</v>
      </c>
      <c r="AH28" s="39">
        <v>104606.85</v>
      </c>
      <c r="AI28" s="39">
        <v>50</v>
      </c>
      <c r="AJ28" s="39">
        <v>67721.919999999998</v>
      </c>
      <c r="AK28" s="39">
        <v>5</v>
      </c>
      <c r="AL28" s="39">
        <v>15000</v>
      </c>
      <c r="AM28" s="39">
        <v>4</v>
      </c>
      <c r="AN28" s="39">
        <v>57700</v>
      </c>
    </row>
    <row r="29" spans="1:40" x14ac:dyDescent="0.3">
      <c r="A29" s="39">
        <v>7</v>
      </c>
      <c r="B29" s="40" t="s">
        <v>38</v>
      </c>
      <c r="C29" s="39">
        <f t="shared" si="1"/>
        <v>1409</v>
      </c>
      <c r="D29" s="39">
        <f t="shared" si="1"/>
        <v>122502112.64</v>
      </c>
      <c r="E29" s="39">
        <v>1145</v>
      </c>
      <c r="F29" s="39">
        <v>121970274.52</v>
      </c>
      <c r="G29" s="39">
        <v>71</v>
      </c>
      <c r="H29" s="39">
        <v>111191.36</v>
      </c>
      <c r="I29" s="39">
        <v>59</v>
      </c>
      <c r="J29" s="39">
        <v>65660.56</v>
      </c>
      <c r="K29" s="39">
        <v>3</v>
      </c>
      <c r="L29" s="39">
        <v>3400</v>
      </c>
      <c r="M29" s="39">
        <v>1</v>
      </c>
      <c r="N29" s="39">
        <v>800</v>
      </c>
      <c r="O29" s="39">
        <v>0</v>
      </c>
      <c r="P29" s="39">
        <v>0</v>
      </c>
      <c r="Q29" s="39">
        <v>24</v>
      </c>
      <c r="R29" s="39">
        <v>155226</v>
      </c>
      <c r="S29" s="39">
        <v>1</v>
      </c>
      <c r="T29" s="39">
        <v>2000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73</v>
      </c>
      <c r="AH29" s="39">
        <v>175835.2</v>
      </c>
      <c r="AI29" s="39">
        <v>25</v>
      </c>
      <c r="AJ29" s="39">
        <v>13320</v>
      </c>
      <c r="AK29" s="39">
        <v>5</v>
      </c>
      <c r="AL29" s="39">
        <v>3755</v>
      </c>
      <c r="AM29" s="39">
        <v>2</v>
      </c>
      <c r="AN29" s="39">
        <v>650</v>
      </c>
    </row>
    <row r="30" spans="1:40" x14ac:dyDescent="0.3">
      <c r="A30" s="39">
        <v>8</v>
      </c>
      <c r="B30" s="40" t="s">
        <v>39</v>
      </c>
      <c r="C30" s="39">
        <f t="shared" si="1"/>
        <v>1403</v>
      </c>
      <c r="D30" s="39">
        <f t="shared" si="1"/>
        <v>1165643.6800000002</v>
      </c>
      <c r="E30" s="39">
        <v>1165</v>
      </c>
      <c r="F30" s="39">
        <v>881224.3899999999</v>
      </c>
      <c r="G30" s="39">
        <v>75</v>
      </c>
      <c r="H30" s="39">
        <v>95408.36</v>
      </c>
      <c r="I30" s="39">
        <v>38</v>
      </c>
      <c r="J30" s="39">
        <v>40180</v>
      </c>
      <c r="K30" s="39">
        <v>9</v>
      </c>
      <c r="L30" s="39">
        <v>13505.27</v>
      </c>
      <c r="M30" s="39">
        <v>5</v>
      </c>
      <c r="N30" s="39">
        <v>44201</v>
      </c>
      <c r="O30" s="39">
        <v>1</v>
      </c>
      <c r="P30" s="39">
        <v>530</v>
      </c>
      <c r="Q30" s="39">
        <v>16</v>
      </c>
      <c r="R30" s="39">
        <v>20049.5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1</v>
      </c>
      <c r="AD30" s="39">
        <v>2500</v>
      </c>
      <c r="AE30" s="39">
        <v>0</v>
      </c>
      <c r="AF30" s="39">
        <v>0</v>
      </c>
      <c r="AG30" s="39">
        <v>79</v>
      </c>
      <c r="AH30" s="39">
        <v>59540.83</v>
      </c>
      <c r="AI30" s="39">
        <v>11</v>
      </c>
      <c r="AJ30" s="39">
        <v>6721</v>
      </c>
      <c r="AK30" s="39">
        <v>1</v>
      </c>
      <c r="AL30" s="39">
        <v>533.33000000000004</v>
      </c>
      <c r="AM30" s="39">
        <v>2</v>
      </c>
      <c r="AN30" s="39">
        <v>1250</v>
      </c>
    </row>
    <row r="31" spans="1:40" x14ac:dyDescent="0.3">
      <c r="A31" s="39">
        <v>9</v>
      </c>
      <c r="B31" s="40" t="s">
        <v>40</v>
      </c>
      <c r="C31" s="39">
        <f t="shared" si="1"/>
        <v>1382</v>
      </c>
      <c r="D31" s="39">
        <f>F31+H31+J31+L31+N31+P31+R31+T31+V31+X31+Z31+AB31+AD31+AF31+AH31+AJ31+AL31+AN31</f>
        <v>1881153.1999999997</v>
      </c>
      <c r="E31" s="39">
        <v>1054</v>
      </c>
      <c r="F31" s="39">
        <v>1209976.6599999999</v>
      </c>
      <c r="G31" s="39">
        <v>133</v>
      </c>
      <c r="H31" s="39">
        <v>170014.75</v>
      </c>
      <c r="I31" s="39">
        <v>130</v>
      </c>
      <c r="J31" s="39">
        <v>159824</v>
      </c>
      <c r="K31" s="39">
        <v>0</v>
      </c>
      <c r="L31" s="39">
        <v>0</v>
      </c>
      <c r="M31" s="39">
        <v>0</v>
      </c>
      <c r="N31" s="39">
        <v>0</v>
      </c>
      <c r="O31" s="39">
        <v>1</v>
      </c>
      <c r="P31" s="39">
        <v>2500</v>
      </c>
      <c r="Q31" s="39">
        <v>33</v>
      </c>
      <c r="R31" s="39">
        <v>274734.24</v>
      </c>
      <c r="S31" s="39">
        <v>12</v>
      </c>
      <c r="T31" s="39">
        <v>17350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0</v>
      </c>
      <c r="AC31" s="39">
        <v>1</v>
      </c>
      <c r="AD31" s="39">
        <v>4000</v>
      </c>
      <c r="AE31" s="39">
        <v>0</v>
      </c>
      <c r="AF31" s="39">
        <v>0</v>
      </c>
      <c r="AG31" s="39">
        <v>0</v>
      </c>
      <c r="AH31" s="39">
        <v>0</v>
      </c>
      <c r="AI31" s="39">
        <v>9</v>
      </c>
      <c r="AJ31" s="39">
        <v>7820</v>
      </c>
      <c r="AK31" s="39">
        <v>6</v>
      </c>
      <c r="AL31" s="39">
        <v>16016.880000000001</v>
      </c>
      <c r="AM31" s="39">
        <v>3</v>
      </c>
      <c r="AN31" s="39">
        <v>18916.669999999998</v>
      </c>
    </row>
    <row r="32" spans="1:40" ht="27.6" x14ac:dyDescent="0.3">
      <c r="A32" s="39" t="s">
        <v>3</v>
      </c>
      <c r="B32" s="41" t="s">
        <v>41</v>
      </c>
      <c r="C32" s="39">
        <f>SUM(C23:C31)</f>
        <v>22444</v>
      </c>
      <c r="D32" s="39">
        <f>SUM(D23:D31)</f>
        <v>244434612.5</v>
      </c>
      <c r="E32" s="39">
        <v>14103</v>
      </c>
      <c r="F32" s="39">
        <v>145385032.01999998</v>
      </c>
      <c r="G32" s="39">
        <v>3928</v>
      </c>
      <c r="H32" s="39">
        <v>44428960.770000003</v>
      </c>
      <c r="I32" s="39">
        <v>2106</v>
      </c>
      <c r="J32" s="39">
        <v>6904025.8399999999</v>
      </c>
      <c r="K32" s="39">
        <v>264</v>
      </c>
      <c r="L32" s="39">
        <v>1062930.23</v>
      </c>
      <c r="M32" s="39">
        <v>120</v>
      </c>
      <c r="N32" s="39">
        <v>7291770.5500000007</v>
      </c>
      <c r="O32" s="39">
        <v>43</v>
      </c>
      <c r="P32" s="39">
        <v>1650115.77</v>
      </c>
      <c r="Q32" s="39">
        <v>645</v>
      </c>
      <c r="R32" s="39">
        <v>22390982.640000001</v>
      </c>
      <c r="S32" s="39">
        <v>100</v>
      </c>
      <c r="T32" s="39">
        <v>631683.86</v>
      </c>
      <c r="U32" s="39">
        <v>12</v>
      </c>
      <c r="V32" s="39">
        <v>40062.9</v>
      </c>
      <c r="W32" s="39">
        <v>1</v>
      </c>
      <c r="X32" s="39">
        <v>10000</v>
      </c>
      <c r="Y32" s="39">
        <v>4</v>
      </c>
      <c r="Z32" s="39">
        <v>136600</v>
      </c>
      <c r="AA32" s="39">
        <v>1</v>
      </c>
      <c r="AB32" s="39">
        <v>820</v>
      </c>
      <c r="AC32" s="39">
        <v>24</v>
      </c>
      <c r="AD32" s="39">
        <v>319047.18</v>
      </c>
      <c r="AE32" s="39">
        <v>1</v>
      </c>
      <c r="AF32" s="39">
        <v>0</v>
      </c>
      <c r="AG32" s="39">
        <v>466</v>
      </c>
      <c r="AH32" s="39">
        <v>1926418.03</v>
      </c>
      <c r="AI32" s="39">
        <v>196</v>
      </c>
      <c r="AJ32" s="39">
        <v>992055.34000000008</v>
      </c>
      <c r="AK32" s="39">
        <v>371</v>
      </c>
      <c r="AL32" s="39">
        <v>8986839.2699999996</v>
      </c>
      <c r="AM32" s="39">
        <v>59</v>
      </c>
      <c r="AN32" s="39">
        <v>2277268.1</v>
      </c>
    </row>
    <row r="33" spans="1:40" x14ac:dyDescent="0.3">
      <c r="A33" s="42"/>
      <c r="B33" s="43" t="s">
        <v>0</v>
      </c>
      <c r="C33" s="44" t="s">
        <v>43</v>
      </c>
      <c r="D33" s="44"/>
      <c r="E33" s="44"/>
      <c r="F33" s="44"/>
      <c r="G33" s="44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</row>
    <row r="34" spans="1:40" ht="18" thickBot="1" x14ac:dyDescent="0.35">
      <c r="B34" s="2" t="s">
        <v>44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40" ht="15" thickBot="1" x14ac:dyDescent="0.35">
      <c r="A35" s="46" t="s">
        <v>5</v>
      </c>
      <c r="B35" s="46" t="s">
        <v>6</v>
      </c>
      <c r="C35" s="47" t="s">
        <v>7</v>
      </c>
      <c r="D35" s="48"/>
      <c r="E35" s="49" t="s">
        <v>8</v>
      </c>
      <c r="F35" s="50"/>
      <c r="G35" s="50"/>
      <c r="H35" s="50"/>
      <c r="I35" s="50"/>
      <c r="J35" s="50"/>
      <c r="K35" s="50"/>
      <c r="L35" s="51"/>
      <c r="M35" s="52" t="s">
        <v>9</v>
      </c>
      <c r="N35" s="53"/>
      <c r="O35" s="54"/>
      <c r="P35" s="55"/>
      <c r="Q35" s="52" t="s">
        <v>10</v>
      </c>
      <c r="R35" s="54"/>
      <c r="S35" s="54"/>
      <c r="T35" s="55"/>
      <c r="U35" s="52" t="s">
        <v>11</v>
      </c>
      <c r="V35" s="54"/>
      <c r="W35" s="54"/>
      <c r="X35" s="55"/>
      <c r="Y35" s="52" t="s">
        <v>12</v>
      </c>
      <c r="Z35" s="53"/>
      <c r="AA35" s="54"/>
      <c r="AB35" s="55"/>
      <c r="AC35" s="52" t="s">
        <v>13</v>
      </c>
      <c r="AD35" s="56"/>
      <c r="AE35" s="56"/>
      <c r="AF35" s="57"/>
      <c r="AG35" s="58"/>
      <c r="AH35" s="53" t="s">
        <v>14</v>
      </c>
      <c r="AI35" s="56"/>
      <c r="AJ35" s="57"/>
      <c r="AK35" s="52" t="s">
        <v>15</v>
      </c>
      <c r="AL35" s="53"/>
      <c r="AM35" s="54"/>
      <c r="AN35" s="55"/>
    </row>
    <row r="36" spans="1:40" ht="15" thickBot="1" x14ac:dyDescent="0.35">
      <c r="A36" s="59"/>
      <c r="B36" s="60"/>
      <c r="C36" s="61"/>
      <c r="D36" s="62"/>
      <c r="E36" s="63" t="s">
        <v>16</v>
      </c>
      <c r="F36" s="64"/>
      <c r="G36" s="64" t="s">
        <v>17</v>
      </c>
      <c r="H36" s="65"/>
      <c r="I36" s="66" t="s">
        <v>18</v>
      </c>
      <c r="J36" s="55"/>
      <c r="K36" s="67" t="s">
        <v>19</v>
      </c>
      <c r="L36" s="67"/>
      <c r="M36" s="66" t="s">
        <v>20</v>
      </c>
      <c r="N36" s="68"/>
      <c r="O36" s="63" t="s">
        <v>21</v>
      </c>
      <c r="P36" s="69"/>
      <c r="Q36" s="66" t="s">
        <v>22</v>
      </c>
      <c r="R36" s="68"/>
      <c r="S36" s="63" t="s">
        <v>21</v>
      </c>
      <c r="T36" s="69"/>
      <c r="U36" s="66" t="s">
        <v>23</v>
      </c>
      <c r="V36" s="68"/>
      <c r="W36" s="63" t="s">
        <v>21</v>
      </c>
      <c r="X36" s="69"/>
      <c r="Y36" s="66" t="s">
        <v>24</v>
      </c>
      <c r="Z36" s="68"/>
      <c r="AA36" s="63" t="s">
        <v>21</v>
      </c>
      <c r="AB36" s="69"/>
      <c r="AC36" s="66" t="s">
        <v>25</v>
      </c>
      <c r="AD36" s="68"/>
      <c r="AE36" s="63" t="s">
        <v>21</v>
      </c>
      <c r="AF36" s="69"/>
      <c r="AG36" s="66" t="s">
        <v>26</v>
      </c>
      <c r="AH36" s="68"/>
      <c r="AI36" s="63" t="s">
        <v>21</v>
      </c>
      <c r="AJ36" s="69"/>
      <c r="AK36" s="66" t="s">
        <v>27</v>
      </c>
      <c r="AL36" s="68"/>
      <c r="AM36" s="63" t="s">
        <v>21</v>
      </c>
      <c r="AN36" s="69"/>
    </row>
    <row r="37" spans="1:40" ht="53.4" thickBot="1" x14ac:dyDescent="0.35">
      <c r="A37" s="70"/>
      <c r="B37" s="71"/>
      <c r="C37" s="72" t="s">
        <v>28</v>
      </c>
      <c r="D37" s="73" t="s">
        <v>29</v>
      </c>
      <c r="E37" s="73" t="s">
        <v>30</v>
      </c>
      <c r="F37" s="73" t="s">
        <v>31</v>
      </c>
      <c r="G37" s="73" t="s">
        <v>30</v>
      </c>
      <c r="H37" s="73" t="s">
        <v>31</v>
      </c>
      <c r="I37" s="73" t="s">
        <v>30</v>
      </c>
      <c r="J37" s="73" t="s">
        <v>31</v>
      </c>
      <c r="K37" s="73" t="s">
        <v>30</v>
      </c>
      <c r="L37" s="73" t="s">
        <v>31</v>
      </c>
      <c r="M37" s="73" t="s">
        <v>30</v>
      </c>
      <c r="N37" s="73" t="s">
        <v>31</v>
      </c>
      <c r="O37" s="73" t="s">
        <v>30</v>
      </c>
      <c r="P37" s="73" t="s">
        <v>31</v>
      </c>
      <c r="Q37" s="73" t="s">
        <v>30</v>
      </c>
      <c r="R37" s="73" t="s">
        <v>31</v>
      </c>
      <c r="S37" s="73" t="s">
        <v>30</v>
      </c>
      <c r="T37" s="73" t="s">
        <v>31</v>
      </c>
      <c r="U37" s="73" t="s">
        <v>30</v>
      </c>
      <c r="V37" s="73" t="s">
        <v>31</v>
      </c>
      <c r="W37" s="73" t="s">
        <v>30</v>
      </c>
      <c r="X37" s="73" t="s">
        <v>31</v>
      </c>
      <c r="Y37" s="73" t="s">
        <v>30</v>
      </c>
      <c r="Z37" s="73" t="s">
        <v>31</v>
      </c>
      <c r="AA37" s="73" t="s">
        <v>30</v>
      </c>
      <c r="AB37" s="73" t="s">
        <v>31</v>
      </c>
      <c r="AC37" s="73" t="s">
        <v>30</v>
      </c>
      <c r="AD37" s="73" t="s">
        <v>31</v>
      </c>
      <c r="AE37" s="73" t="s">
        <v>30</v>
      </c>
      <c r="AF37" s="73" t="s">
        <v>31</v>
      </c>
      <c r="AG37" s="73" t="s">
        <v>30</v>
      </c>
      <c r="AH37" s="73" t="s">
        <v>31</v>
      </c>
      <c r="AI37" s="73" t="s">
        <v>30</v>
      </c>
      <c r="AJ37" s="73" t="s">
        <v>31</v>
      </c>
      <c r="AK37" s="73" t="s">
        <v>30</v>
      </c>
      <c r="AL37" s="73" t="s">
        <v>31</v>
      </c>
      <c r="AM37" s="73" t="s">
        <v>30</v>
      </c>
      <c r="AN37" s="73" t="s">
        <v>31</v>
      </c>
    </row>
    <row r="38" spans="1:40" x14ac:dyDescent="0.3">
      <c r="A38" s="74">
        <v>1</v>
      </c>
      <c r="B38" s="75">
        <v>2</v>
      </c>
      <c r="C38" s="75">
        <v>3</v>
      </c>
      <c r="D38" s="75">
        <v>4</v>
      </c>
      <c r="E38" s="75">
        <v>5</v>
      </c>
      <c r="F38" s="75">
        <v>6</v>
      </c>
      <c r="G38" s="75">
        <v>7</v>
      </c>
      <c r="H38" s="75">
        <v>8</v>
      </c>
      <c r="I38" s="75">
        <v>9</v>
      </c>
      <c r="J38" s="75">
        <v>10</v>
      </c>
      <c r="K38" s="75">
        <v>11</v>
      </c>
      <c r="L38" s="75">
        <v>12</v>
      </c>
      <c r="M38" s="75">
        <v>13</v>
      </c>
      <c r="N38" s="75">
        <v>14</v>
      </c>
      <c r="O38" s="75">
        <v>15</v>
      </c>
      <c r="P38" s="75">
        <v>16</v>
      </c>
      <c r="Q38" s="75">
        <v>17</v>
      </c>
      <c r="R38" s="75">
        <v>18</v>
      </c>
      <c r="S38" s="75">
        <v>19</v>
      </c>
      <c r="T38" s="75">
        <v>20</v>
      </c>
      <c r="U38" s="75">
        <v>21</v>
      </c>
      <c r="V38" s="75">
        <v>22</v>
      </c>
      <c r="W38" s="75">
        <v>23</v>
      </c>
      <c r="X38" s="75">
        <v>24</v>
      </c>
      <c r="Y38" s="75">
        <v>25</v>
      </c>
      <c r="Z38" s="75">
        <v>26</v>
      </c>
      <c r="AA38" s="75">
        <v>27</v>
      </c>
      <c r="AB38" s="75">
        <v>28</v>
      </c>
      <c r="AC38" s="75">
        <v>29</v>
      </c>
      <c r="AD38" s="75">
        <v>30</v>
      </c>
      <c r="AE38" s="75">
        <v>31</v>
      </c>
      <c r="AF38" s="75">
        <v>32</v>
      </c>
      <c r="AG38" s="75">
        <v>33</v>
      </c>
      <c r="AH38" s="75">
        <v>34</v>
      </c>
      <c r="AI38" s="75">
        <v>35</v>
      </c>
      <c r="AJ38" s="75">
        <v>36</v>
      </c>
      <c r="AK38" s="75">
        <v>37</v>
      </c>
      <c r="AL38" s="75">
        <v>38</v>
      </c>
      <c r="AM38" s="75">
        <v>39</v>
      </c>
      <c r="AN38" s="75">
        <v>40</v>
      </c>
    </row>
    <row r="39" spans="1:40" x14ac:dyDescent="0.3">
      <c r="A39" s="76">
        <v>1</v>
      </c>
      <c r="B39" s="77" t="s">
        <v>32</v>
      </c>
      <c r="C39" s="76">
        <f>C23+C8</f>
        <v>7150</v>
      </c>
      <c r="D39" s="76">
        <f t="shared" ref="D39:AN47" si="2">D23+D8</f>
        <v>45062716829.529999</v>
      </c>
      <c r="E39" s="76">
        <f t="shared" si="2"/>
        <v>4014</v>
      </c>
      <c r="F39" s="76">
        <f t="shared" si="2"/>
        <v>7932378.9899999993</v>
      </c>
      <c r="G39" s="76">
        <f t="shared" si="2"/>
        <v>1147</v>
      </c>
      <c r="H39" s="76">
        <f t="shared" si="2"/>
        <v>1963417.2599999998</v>
      </c>
      <c r="I39" s="76">
        <f t="shared" si="2"/>
        <v>950</v>
      </c>
      <c r="J39" s="76">
        <f t="shared" si="2"/>
        <v>2317917.48</v>
      </c>
      <c r="K39" s="76">
        <f t="shared" si="2"/>
        <v>61</v>
      </c>
      <c r="L39" s="76">
        <f t="shared" si="2"/>
        <v>435208.53</v>
      </c>
      <c r="M39" s="76">
        <f t="shared" si="2"/>
        <v>161</v>
      </c>
      <c r="N39" s="76">
        <f t="shared" si="2"/>
        <v>4672804.6899999995</v>
      </c>
      <c r="O39" s="76">
        <f t="shared" si="2"/>
        <v>27</v>
      </c>
      <c r="P39" s="76">
        <f t="shared" si="2"/>
        <v>1658061.19</v>
      </c>
      <c r="Q39" s="76">
        <f t="shared" si="2"/>
        <v>164</v>
      </c>
      <c r="R39" s="76">
        <f t="shared" si="2"/>
        <v>9571671.8000000007</v>
      </c>
      <c r="S39" s="76">
        <f t="shared" si="2"/>
        <v>21</v>
      </c>
      <c r="T39" s="76">
        <f t="shared" si="2"/>
        <v>163454</v>
      </c>
      <c r="U39" s="76">
        <f t="shared" si="2"/>
        <v>6</v>
      </c>
      <c r="V39" s="76">
        <f t="shared" si="2"/>
        <v>35062.9</v>
      </c>
      <c r="W39" s="76">
        <f t="shared" si="2"/>
        <v>0</v>
      </c>
      <c r="X39" s="76">
        <f t="shared" si="2"/>
        <v>0</v>
      </c>
      <c r="Y39" s="76">
        <f t="shared" si="2"/>
        <v>2</v>
      </c>
      <c r="Z39" s="76">
        <f t="shared" si="2"/>
        <v>135550</v>
      </c>
      <c r="AA39" s="76">
        <f t="shared" si="2"/>
        <v>0</v>
      </c>
      <c r="AB39" s="76">
        <f t="shared" si="2"/>
        <v>0</v>
      </c>
      <c r="AC39" s="76">
        <f t="shared" si="2"/>
        <v>21</v>
      </c>
      <c r="AD39" s="76">
        <f t="shared" si="2"/>
        <v>45023553078.880005</v>
      </c>
      <c r="AE39" s="76">
        <f t="shared" si="2"/>
        <v>0</v>
      </c>
      <c r="AF39" s="76">
        <f t="shared" si="2"/>
        <v>0</v>
      </c>
      <c r="AG39" s="76">
        <f t="shared" si="2"/>
        <v>210</v>
      </c>
      <c r="AH39" s="76">
        <f t="shared" si="2"/>
        <v>2700019.5700000003</v>
      </c>
      <c r="AI39" s="76">
        <f t="shared" si="2"/>
        <v>128</v>
      </c>
      <c r="AJ39" s="76">
        <f t="shared" si="2"/>
        <v>1428794.42</v>
      </c>
      <c r="AK39" s="76">
        <f t="shared" si="2"/>
        <v>193</v>
      </c>
      <c r="AL39" s="76">
        <f t="shared" si="2"/>
        <v>4411595.72</v>
      </c>
      <c r="AM39" s="76">
        <f t="shared" si="2"/>
        <v>45</v>
      </c>
      <c r="AN39" s="76">
        <f t="shared" si="2"/>
        <v>1737814.1</v>
      </c>
    </row>
    <row r="40" spans="1:40" x14ac:dyDescent="0.3">
      <c r="A40" s="76">
        <v>2</v>
      </c>
      <c r="B40" s="77" t="s">
        <v>33</v>
      </c>
      <c r="C40" s="76">
        <f t="shared" ref="C40:R47" si="3">C24+C9</f>
        <v>6101</v>
      </c>
      <c r="D40" s="76">
        <f t="shared" si="3"/>
        <v>118798789.49000001</v>
      </c>
      <c r="E40" s="76">
        <f t="shared" si="3"/>
        <v>1409</v>
      </c>
      <c r="F40" s="76">
        <f t="shared" si="3"/>
        <v>13700017.26</v>
      </c>
      <c r="G40" s="76">
        <f t="shared" si="3"/>
        <v>3004</v>
      </c>
      <c r="H40" s="76">
        <f t="shared" si="3"/>
        <v>50406038.310000002</v>
      </c>
      <c r="I40" s="76">
        <f t="shared" si="3"/>
        <v>762</v>
      </c>
      <c r="J40" s="76">
        <f t="shared" si="3"/>
        <v>5940941.7000000002</v>
      </c>
      <c r="K40" s="76">
        <f t="shared" si="3"/>
        <v>183</v>
      </c>
      <c r="L40" s="76">
        <f t="shared" si="3"/>
        <v>864950.87000000011</v>
      </c>
      <c r="M40" s="76">
        <f t="shared" si="3"/>
        <v>32</v>
      </c>
      <c r="N40" s="76">
        <f t="shared" si="3"/>
        <v>10761907.120000001</v>
      </c>
      <c r="O40" s="76">
        <f t="shared" si="3"/>
        <v>11</v>
      </c>
      <c r="P40" s="76">
        <f t="shared" si="3"/>
        <v>101625.86</v>
      </c>
      <c r="Q40" s="76">
        <f t="shared" si="3"/>
        <v>273</v>
      </c>
      <c r="R40" s="76">
        <f t="shared" si="3"/>
        <v>15239063.780000001</v>
      </c>
      <c r="S40" s="76">
        <f t="shared" si="2"/>
        <v>15</v>
      </c>
      <c r="T40" s="76">
        <f t="shared" si="2"/>
        <v>1029783.5</v>
      </c>
      <c r="U40" s="76">
        <f t="shared" si="2"/>
        <v>2</v>
      </c>
      <c r="V40" s="76">
        <f t="shared" si="2"/>
        <v>3450</v>
      </c>
      <c r="W40" s="76">
        <f t="shared" si="2"/>
        <v>0</v>
      </c>
      <c r="X40" s="76">
        <f t="shared" si="2"/>
        <v>0</v>
      </c>
      <c r="Y40" s="76">
        <f t="shared" si="2"/>
        <v>0</v>
      </c>
      <c r="Z40" s="76">
        <f t="shared" si="2"/>
        <v>0</v>
      </c>
      <c r="AA40" s="76">
        <f t="shared" si="2"/>
        <v>0</v>
      </c>
      <c r="AB40" s="76">
        <f t="shared" si="2"/>
        <v>0</v>
      </c>
      <c r="AC40" s="76">
        <f t="shared" si="2"/>
        <v>11</v>
      </c>
      <c r="AD40" s="76">
        <f t="shared" si="2"/>
        <v>608517.09</v>
      </c>
      <c r="AE40" s="76">
        <f t="shared" si="2"/>
        <v>2</v>
      </c>
      <c r="AF40" s="76">
        <f t="shared" si="2"/>
        <v>4437.57</v>
      </c>
      <c r="AG40" s="76">
        <f t="shared" si="2"/>
        <v>0</v>
      </c>
      <c r="AH40" s="76">
        <f t="shared" si="2"/>
        <v>0</v>
      </c>
      <c r="AI40" s="76">
        <f t="shared" si="2"/>
        <v>0</v>
      </c>
      <c r="AJ40" s="76">
        <f t="shared" si="2"/>
        <v>0</v>
      </c>
      <c r="AK40" s="76">
        <f t="shared" si="2"/>
        <v>368</v>
      </c>
      <c r="AL40" s="76">
        <f t="shared" si="2"/>
        <v>18111974.129999999</v>
      </c>
      <c r="AM40" s="76">
        <f t="shared" si="2"/>
        <v>29</v>
      </c>
      <c r="AN40" s="76">
        <f t="shared" si="2"/>
        <v>2026082.3</v>
      </c>
    </row>
    <row r="41" spans="1:40" x14ac:dyDescent="0.3">
      <c r="A41" s="76">
        <v>3</v>
      </c>
      <c r="B41" s="77" t="s">
        <v>34</v>
      </c>
      <c r="C41" s="76">
        <f t="shared" si="3"/>
        <v>4583</v>
      </c>
      <c r="D41" s="76">
        <f t="shared" si="3"/>
        <v>9298316.5700000003</v>
      </c>
      <c r="E41" s="76">
        <f t="shared" si="3"/>
        <v>3788</v>
      </c>
      <c r="F41" s="76">
        <f t="shared" si="3"/>
        <v>5980406.6600000001</v>
      </c>
      <c r="G41" s="76">
        <f t="shared" si="3"/>
        <v>106</v>
      </c>
      <c r="H41" s="76">
        <f t="shared" si="3"/>
        <v>162718.07</v>
      </c>
      <c r="I41" s="76">
        <f t="shared" si="3"/>
        <v>458</v>
      </c>
      <c r="J41" s="76">
        <f t="shared" si="3"/>
        <v>596474.57999999996</v>
      </c>
      <c r="K41" s="76">
        <f t="shared" si="3"/>
        <v>28</v>
      </c>
      <c r="L41" s="76">
        <f t="shared" si="3"/>
        <v>32874.33</v>
      </c>
      <c r="M41" s="76">
        <f t="shared" si="3"/>
        <v>12</v>
      </c>
      <c r="N41" s="76">
        <f t="shared" si="3"/>
        <v>443769</v>
      </c>
      <c r="O41" s="76">
        <f t="shared" si="3"/>
        <v>10</v>
      </c>
      <c r="P41" s="76">
        <f t="shared" si="3"/>
        <v>258540.12</v>
      </c>
      <c r="Q41" s="76">
        <f t="shared" si="3"/>
        <v>96</v>
      </c>
      <c r="R41" s="76">
        <f t="shared" si="3"/>
        <v>1357673.75</v>
      </c>
      <c r="S41" s="76">
        <f t="shared" si="2"/>
        <v>20</v>
      </c>
      <c r="T41" s="76">
        <f t="shared" si="2"/>
        <v>53650</v>
      </c>
      <c r="U41" s="76">
        <f t="shared" si="2"/>
        <v>0</v>
      </c>
      <c r="V41" s="76">
        <f t="shared" si="2"/>
        <v>0</v>
      </c>
      <c r="W41" s="76">
        <f t="shared" si="2"/>
        <v>0</v>
      </c>
      <c r="X41" s="76">
        <f t="shared" si="2"/>
        <v>0</v>
      </c>
      <c r="Y41" s="76">
        <f t="shared" si="2"/>
        <v>5</v>
      </c>
      <c r="Z41" s="76">
        <f t="shared" si="2"/>
        <v>2050</v>
      </c>
      <c r="AA41" s="76">
        <f t="shared" si="2"/>
        <v>0</v>
      </c>
      <c r="AB41" s="76">
        <f t="shared" si="2"/>
        <v>0</v>
      </c>
      <c r="AC41" s="76">
        <f t="shared" si="2"/>
        <v>2</v>
      </c>
      <c r="AD41" s="76">
        <f t="shared" si="2"/>
        <v>10000</v>
      </c>
      <c r="AE41" s="76">
        <f t="shared" si="2"/>
        <v>1</v>
      </c>
      <c r="AF41" s="76">
        <f t="shared" si="2"/>
        <v>500</v>
      </c>
      <c r="AG41" s="76">
        <f t="shared" si="2"/>
        <v>28</v>
      </c>
      <c r="AH41" s="76">
        <f t="shared" si="2"/>
        <v>40275.06</v>
      </c>
      <c r="AI41" s="76">
        <f t="shared" si="2"/>
        <v>16</v>
      </c>
      <c r="AJ41" s="76">
        <f t="shared" si="2"/>
        <v>29085</v>
      </c>
      <c r="AK41" s="76">
        <f t="shared" si="2"/>
        <v>7</v>
      </c>
      <c r="AL41" s="76">
        <f t="shared" si="2"/>
        <v>34200</v>
      </c>
      <c r="AM41" s="76">
        <f t="shared" si="2"/>
        <v>6</v>
      </c>
      <c r="AN41" s="76">
        <f t="shared" si="2"/>
        <v>296100</v>
      </c>
    </row>
    <row r="42" spans="1:40" x14ac:dyDescent="0.3">
      <c r="A42" s="76">
        <v>4</v>
      </c>
      <c r="B42" s="77" t="s">
        <v>35</v>
      </c>
      <c r="C42" s="76">
        <f t="shared" si="3"/>
        <v>1612</v>
      </c>
      <c r="D42" s="76">
        <f t="shared" si="3"/>
        <v>7904766.2699999996</v>
      </c>
      <c r="E42" s="76">
        <f t="shared" si="3"/>
        <v>378</v>
      </c>
      <c r="F42" s="76">
        <f t="shared" si="3"/>
        <v>1136156.54</v>
      </c>
      <c r="G42" s="76">
        <f t="shared" si="3"/>
        <v>951</v>
      </c>
      <c r="H42" s="76">
        <f t="shared" si="3"/>
        <v>2386693.15</v>
      </c>
      <c r="I42" s="76">
        <f t="shared" si="3"/>
        <v>128</v>
      </c>
      <c r="J42" s="76">
        <f t="shared" si="3"/>
        <v>318902.04000000004</v>
      </c>
      <c r="K42" s="76">
        <f t="shared" si="3"/>
        <v>21</v>
      </c>
      <c r="L42" s="76">
        <f t="shared" si="3"/>
        <v>162571.01999999999</v>
      </c>
      <c r="M42" s="76">
        <f t="shared" si="3"/>
        <v>20</v>
      </c>
      <c r="N42" s="76">
        <f t="shared" si="3"/>
        <v>2223168</v>
      </c>
      <c r="O42" s="76">
        <f t="shared" si="3"/>
        <v>8</v>
      </c>
      <c r="P42" s="76">
        <f t="shared" si="3"/>
        <v>152003.5</v>
      </c>
      <c r="Q42" s="76">
        <f t="shared" si="3"/>
        <v>70</v>
      </c>
      <c r="R42" s="76">
        <f t="shared" si="3"/>
        <v>1085440.71</v>
      </c>
      <c r="S42" s="76">
        <f t="shared" si="2"/>
        <v>7</v>
      </c>
      <c r="T42" s="76">
        <f t="shared" si="2"/>
        <v>77643.710000000006</v>
      </c>
      <c r="U42" s="76">
        <f t="shared" si="2"/>
        <v>0</v>
      </c>
      <c r="V42" s="76">
        <f t="shared" si="2"/>
        <v>0</v>
      </c>
      <c r="W42" s="76">
        <f t="shared" si="2"/>
        <v>1</v>
      </c>
      <c r="X42" s="76">
        <f t="shared" si="2"/>
        <v>10000</v>
      </c>
      <c r="Y42" s="76">
        <f t="shared" si="2"/>
        <v>0</v>
      </c>
      <c r="Z42" s="76">
        <f t="shared" si="2"/>
        <v>0</v>
      </c>
      <c r="AA42" s="76">
        <f t="shared" si="2"/>
        <v>0</v>
      </c>
      <c r="AB42" s="76">
        <f t="shared" si="2"/>
        <v>0</v>
      </c>
      <c r="AC42" s="76">
        <f t="shared" si="2"/>
        <v>6</v>
      </c>
      <c r="AD42" s="76">
        <f t="shared" si="2"/>
        <v>18501</v>
      </c>
      <c r="AE42" s="76">
        <f t="shared" si="2"/>
        <v>0</v>
      </c>
      <c r="AF42" s="76">
        <f t="shared" si="2"/>
        <v>0</v>
      </c>
      <c r="AG42" s="76">
        <f t="shared" si="2"/>
        <v>2</v>
      </c>
      <c r="AH42" s="76">
        <f t="shared" si="2"/>
        <v>2500</v>
      </c>
      <c r="AI42" s="76">
        <f t="shared" si="2"/>
        <v>0</v>
      </c>
      <c r="AJ42" s="76">
        <f t="shared" si="2"/>
        <v>0</v>
      </c>
      <c r="AK42" s="76">
        <f t="shared" si="2"/>
        <v>14</v>
      </c>
      <c r="AL42" s="76">
        <f t="shared" si="2"/>
        <v>309136.59999999998</v>
      </c>
      <c r="AM42" s="76">
        <f t="shared" si="2"/>
        <v>6</v>
      </c>
      <c r="AN42" s="76">
        <f t="shared" si="2"/>
        <v>22050</v>
      </c>
    </row>
    <row r="43" spans="1:40" x14ac:dyDescent="0.3">
      <c r="A43" s="76">
        <v>5</v>
      </c>
      <c r="B43" s="77" t="s">
        <v>36</v>
      </c>
      <c r="C43" s="76">
        <f t="shared" si="3"/>
        <v>6381</v>
      </c>
      <c r="D43" s="76">
        <f t="shared" si="3"/>
        <v>12644116.940000001</v>
      </c>
      <c r="E43" s="76">
        <f t="shared" si="3"/>
        <v>4961</v>
      </c>
      <c r="F43" s="76">
        <f t="shared" si="3"/>
        <v>6006562.7199999997</v>
      </c>
      <c r="G43" s="76">
        <f t="shared" si="3"/>
        <v>616</v>
      </c>
      <c r="H43" s="76">
        <f t="shared" si="3"/>
        <v>1002606.91</v>
      </c>
      <c r="I43" s="76">
        <f t="shared" si="3"/>
        <v>408</v>
      </c>
      <c r="J43" s="76">
        <f t="shared" si="3"/>
        <v>513438.05999999994</v>
      </c>
      <c r="K43" s="76">
        <f t="shared" si="3"/>
        <v>19</v>
      </c>
      <c r="L43" s="76">
        <f t="shared" si="3"/>
        <v>21486</v>
      </c>
      <c r="M43" s="76">
        <f t="shared" si="3"/>
        <v>18</v>
      </c>
      <c r="N43" s="76">
        <f t="shared" si="3"/>
        <v>848689.6</v>
      </c>
      <c r="O43" s="76">
        <f t="shared" si="3"/>
        <v>8</v>
      </c>
      <c r="P43" s="76">
        <f t="shared" si="3"/>
        <v>43766.67</v>
      </c>
      <c r="Q43" s="76">
        <f t="shared" si="3"/>
        <v>206</v>
      </c>
      <c r="R43" s="76">
        <f t="shared" si="3"/>
        <v>3850494.5</v>
      </c>
      <c r="S43" s="76">
        <f t="shared" si="2"/>
        <v>25</v>
      </c>
      <c r="T43" s="76">
        <f t="shared" si="2"/>
        <v>44903.55</v>
      </c>
      <c r="U43" s="76">
        <f t="shared" si="2"/>
        <v>7</v>
      </c>
      <c r="V43" s="76">
        <f t="shared" si="2"/>
        <v>16500</v>
      </c>
      <c r="W43" s="76">
        <f t="shared" si="2"/>
        <v>0</v>
      </c>
      <c r="X43" s="76">
        <f t="shared" si="2"/>
        <v>0</v>
      </c>
      <c r="Y43" s="76">
        <f t="shared" si="2"/>
        <v>0</v>
      </c>
      <c r="Z43" s="76">
        <f t="shared" si="2"/>
        <v>0</v>
      </c>
      <c r="AA43" s="76">
        <f t="shared" si="2"/>
        <v>1</v>
      </c>
      <c r="AB43" s="76">
        <f t="shared" si="2"/>
        <v>820</v>
      </c>
      <c r="AC43" s="76">
        <f t="shared" si="2"/>
        <v>2</v>
      </c>
      <c r="AD43" s="76">
        <f t="shared" si="2"/>
        <v>1500</v>
      </c>
      <c r="AE43" s="76">
        <f t="shared" si="2"/>
        <v>0</v>
      </c>
      <c r="AF43" s="76">
        <f t="shared" si="2"/>
        <v>0</v>
      </c>
      <c r="AG43" s="76">
        <f t="shared" si="2"/>
        <v>80</v>
      </c>
      <c r="AH43" s="76">
        <f t="shared" si="2"/>
        <v>78304.66</v>
      </c>
      <c r="AI43" s="76">
        <f t="shared" si="2"/>
        <v>11</v>
      </c>
      <c r="AJ43" s="76">
        <f t="shared" si="2"/>
        <v>11639.94</v>
      </c>
      <c r="AK43" s="76">
        <f t="shared" si="2"/>
        <v>12</v>
      </c>
      <c r="AL43" s="76">
        <f t="shared" si="2"/>
        <v>98300</v>
      </c>
      <c r="AM43" s="76">
        <f t="shared" si="2"/>
        <v>7</v>
      </c>
      <c r="AN43" s="76">
        <f t="shared" si="2"/>
        <v>105104.33</v>
      </c>
    </row>
    <row r="44" spans="1:40" x14ac:dyDescent="0.3">
      <c r="A44" s="76">
        <v>6</v>
      </c>
      <c r="B44" s="77" t="s">
        <v>37</v>
      </c>
      <c r="C44" s="76">
        <f t="shared" si="3"/>
        <v>4691</v>
      </c>
      <c r="D44" s="76">
        <f t="shared" si="3"/>
        <v>15429360.32</v>
      </c>
      <c r="E44" s="76">
        <f t="shared" si="3"/>
        <v>3093</v>
      </c>
      <c r="F44" s="76">
        <f t="shared" si="3"/>
        <v>3218073.45</v>
      </c>
      <c r="G44" s="76">
        <f t="shared" si="3"/>
        <v>566</v>
      </c>
      <c r="H44" s="76">
        <f t="shared" si="3"/>
        <v>859541.15</v>
      </c>
      <c r="I44" s="76">
        <f t="shared" si="3"/>
        <v>425</v>
      </c>
      <c r="J44" s="76">
        <f t="shared" si="3"/>
        <v>450945.37</v>
      </c>
      <c r="K44" s="76">
        <f t="shared" si="3"/>
        <v>28</v>
      </c>
      <c r="L44" s="76">
        <f t="shared" si="3"/>
        <v>45538.33</v>
      </c>
      <c r="M44" s="76">
        <f t="shared" si="3"/>
        <v>22</v>
      </c>
      <c r="N44" s="76">
        <f t="shared" si="3"/>
        <v>1849758.38</v>
      </c>
      <c r="O44" s="76">
        <f t="shared" si="3"/>
        <v>8</v>
      </c>
      <c r="P44" s="76">
        <f t="shared" si="3"/>
        <v>432400</v>
      </c>
      <c r="Q44" s="76">
        <f t="shared" si="3"/>
        <v>213</v>
      </c>
      <c r="R44" s="76">
        <f t="shared" si="3"/>
        <v>7650136.9800000004</v>
      </c>
      <c r="S44" s="76">
        <f t="shared" si="2"/>
        <v>53</v>
      </c>
      <c r="T44" s="76">
        <f t="shared" si="2"/>
        <v>136447.60999999999</v>
      </c>
      <c r="U44" s="76">
        <f t="shared" si="2"/>
        <v>3</v>
      </c>
      <c r="V44" s="76">
        <f t="shared" si="2"/>
        <v>4500</v>
      </c>
      <c r="W44" s="76">
        <f t="shared" si="2"/>
        <v>1</v>
      </c>
      <c r="X44" s="76">
        <f t="shared" si="2"/>
        <v>66990</v>
      </c>
      <c r="Y44" s="76">
        <f t="shared" si="2"/>
        <v>0</v>
      </c>
      <c r="Z44" s="76">
        <f t="shared" si="2"/>
        <v>0</v>
      </c>
      <c r="AA44" s="76">
        <f t="shared" si="2"/>
        <v>0</v>
      </c>
      <c r="AB44" s="76">
        <f t="shared" si="2"/>
        <v>0</v>
      </c>
      <c r="AC44" s="76">
        <f t="shared" si="2"/>
        <v>4</v>
      </c>
      <c r="AD44" s="76">
        <f t="shared" si="2"/>
        <v>9917</v>
      </c>
      <c r="AE44" s="76">
        <f t="shared" si="2"/>
        <v>0</v>
      </c>
      <c r="AF44" s="76">
        <f t="shared" si="2"/>
        <v>0</v>
      </c>
      <c r="AG44" s="76">
        <f t="shared" si="2"/>
        <v>157</v>
      </c>
      <c r="AH44" s="76">
        <f t="shared" si="2"/>
        <v>189384.31</v>
      </c>
      <c r="AI44" s="76">
        <f t="shared" si="2"/>
        <v>90</v>
      </c>
      <c r="AJ44" s="76">
        <f t="shared" si="2"/>
        <v>109662.14</v>
      </c>
      <c r="AK44" s="76">
        <f t="shared" si="2"/>
        <v>11</v>
      </c>
      <c r="AL44" s="76">
        <f t="shared" si="2"/>
        <v>333658.59999999998</v>
      </c>
      <c r="AM44" s="76">
        <f t="shared" si="2"/>
        <v>17</v>
      </c>
      <c r="AN44" s="76">
        <f t="shared" si="2"/>
        <v>72407</v>
      </c>
    </row>
    <row r="45" spans="1:40" x14ac:dyDescent="0.3">
      <c r="A45" s="76">
        <v>7</v>
      </c>
      <c r="B45" s="77" t="s">
        <v>38</v>
      </c>
      <c r="C45" s="76">
        <f t="shared" si="3"/>
        <v>2251</v>
      </c>
      <c r="D45" s="76">
        <f t="shared" si="3"/>
        <v>123715383.15000001</v>
      </c>
      <c r="E45" s="76">
        <f t="shared" si="3"/>
        <v>1790</v>
      </c>
      <c r="F45" s="76">
        <f t="shared" si="3"/>
        <v>122628334.97</v>
      </c>
      <c r="G45" s="76">
        <f t="shared" si="3"/>
        <v>109</v>
      </c>
      <c r="H45" s="76">
        <f t="shared" si="3"/>
        <v>153734.06</v>
      </c>
      <c r="I45" s="76">
        <f t="shared" si="3"/>
        <v>111</v>
      </c>
      <c r="J45" s="76">
        <f t="shared" si="3"/>
        <v>134777.63999999998</v>
      </c>
      <c r="K45" s="76">
        <f t="shared" si="3"/>
        <v>5</v>
      </c>
      <c r="L45" s="76">
        <f t="shared" si="3"/>
        <v>5900</v>
      </c>
      <c r="M45" s="76">
        <f t="shared" si="3"/>
        <v>7</v>
      </c>
      <c r="N45" s="76">
        <f t="shared" si="3"/>
        <v>35800</v>
      </c>
      <c r="O45" s="76">
        <f t="shared" si="3"/>
        <v>0</v>
      </c>
      <c r="P45" s="76">
        <f t="shared" si="3"/>
        <v>0</v>
      </c>
      <c r="Q45" s="76">
        <f t="shared" si="3"/>
        <v>65</v>
      </c>
      <c r="R45" s="76">
        <f t="shared" si="3"/>
        <v>426566.76</v>
      </c>
      <c r="S45" s="76">
        <f t="shared" si="2"/>
        <v>2</v>
      </c>
      <c r="T45" s="76">
        <f t="shared" si="2"/>
        <v>3000</v>
      </c>
      <c r="U45" s="76">
        <f t="shared" si="2"/>
        <v>0</v>
      </c>
      <c r="V45" s="76">
        <f t="shared" si="2"/>
        <v>0</v>
      </c>
      <c r="W45" s="76">
        <f t="shared" si="2"/>
        <v>0</v>
      </c>
      <c r="X45" s="76">
        <f t="shared" si="2"/>
        <v>0</v>
      </c>
      <c r="Y45" s="76">
        <f t="shared" si="2"/>
        <v>0</v>
      </c>
      <c r="Z45" s="76">
        <f t="shared" si="2"/>
        <v>0</v>
      </c>
      <c r="AA45" s="76">
        <f t="shared" si="2"/>
        <v>0</v>
      </c>
      <c r="AB45" s="76">
        <f t="shared" si="2"/>
        <v>0</v>
      </c>
      <c r="AC45" s="76">
        <f t="shared" si="2"/>
        <v>1</v>
      </c>
      <c r="AD45" s="76">
        <f t="shared" si="2"/>
        <v>1500</v>
      </c>
      <c r="AE45" s="76">
        <f t="shared" si="2"/>
        <v>0</v>
      </c>
      <c r="AF45" s="76">
        <f t="shared" si="2"/>
        <v>0</v>
      </c>
      <c r="AG45" s="76">
        <f t="shared" si="2"/>
        <v>104</v>
      </c>
      <c r="AH45" s="76">
        <f t="shared" si="2"/>
        <v>210670.23</v>
      </c>
      <c r="AI45" s="76">
        <f t="shared" si="2"/>
        <v>48</v>
      </c>
      <c r="AJ45" s="76">
        <f t="shared" si="2"/>
        <v>74994.489999999991</v>
      </c>
      <c r="AK45" s="76">
        <f t="shared" si="2"/>
        <v>5</v>
      </c>
      <c r="AL45" s="76">
        <f t="shared" si="2"/>
        <v>3755</v>
      </c>
      <c r="AM45" s="76">
        <f t="shared" si="2"/>
        <v>4</v>
      </c>
      <c r="AN45" s="76">
        <f t="shared" si="2"/>
        <v>36350</v>
      </c>
    </row>
    <row r="46" spans="1:40" x14ac:dyDescent="0.3">
      <c r="A46" s="76">
        <v>8</v>
      </c>
      <c r="B46" s="77" t="s">
        <v>39</v>
      </c>
      <c r="C46" s="76">
        <f t="shared" si="3"/>
        <v>2297</v>
      </c>
      <c r="D46" s="76">
        <f t="shared" si="3"/>
        <v>10073193.9363</v>
      </c>
      <c r="E46" s="76">
        <f t="shared" si="3"/>
        <v>1864</v>
      </c>
      <c r="F46" s="76">
        <f t="shared" si="3"/>
        <v>1591041.6562999999</v>
      </c>
      <c r="G46" s="76">
        <f t="shared" si="3"/>
        <v>141</v>
      </c>
      <c r="H46" s="76">
        <f t="shared" si="3"/>
        <v>206149.61</v>
      </c>
      <c r="I46" s="76">
        <f t="shared" si="3"/>
        <v>67</v>
      </c>
      <c r="J46" s="76">
        <f t="shared" si="3"/>
        <v>63917.009999999995</v>
      </c>
      <c r="K46" s="76">
        <f t="shared" si="3"/>
        <v>14</v>
      </c>
      <c r="L46" s="76">
        <f t="shared" si="3"/>
        <v>25205.27</v>
      </c>
      <c r="M46" s="76">
        <f t="shared" si="3"/>
        <v>8</v>
      </c>
      <c r="N46" s="76">
        <f t="shared" si="3"/>
        <v>461798.95</v>
      </c>
      <c r="O46" s="76">
        <f t="shared" si="3"/>
        <v>13</v>
      </c>
      <c r="P46" s="76">
        <f t="shared" si="3"/>
        <v>4987511.79</v>
      </c>
      <c r="Q46" s="76">
        <f t="shared" si="3"/>
        <v>30</v>
      </c>
      <c r="R46" s="76">
        <f t="shared" si="3"/>
        <v>108558.7</v>
      </c>
      <c r="S46" s="76">
        <f t="shared" si="2"/>
        <v>0</v>
      </c>
      <c r="T46" s="76">
        <f t="shared" si="2"/>
        <v>0</v>
      </c>
      <c r="U46" s="76">
        <f t="shared" si="2"/>
        <v>0</v>
      </c>
      <c r="V46" s="76">
        <f t="shared" si="2"/>
        <v>0</v>
      </c>
      <c r="W46" s="76">
        <f t="shared" si="2"/>
        <v>0</v>
      </c>
      <c r="X46" s="76">
        <f t="shared" si="2"/>
        <v>0</v>
      </c>
      <c r="Y46" s="76">
        <f t="shared" si="2"/>
        <v>0</v>
      </c>
      <c r="Z46" s="76">
        <f t="shared" si="2"/>
        <v>0</v>
      </c>
      <c r="AA46" s="76">
        <f t="shared" si="2"/>
        <v>0</v>
      </c>
      <c r="AB46" s="76">
        <f t="shared" si="2"/>
        <v>0</v>
      </c>
      <c r="AC46" s="76">
        <f t="shared" si="2"/>
        <v>3</v>
      </c>
      <c r="AD46" s="76">
        <f t="shared" si="2"/>
        <v>5209.1099999999997</v>
      </c>
      <c r="AE46" s="76">
        <f t="shared" si="2"/>
        <v>0</v>
      </c>
      <c r="AF46" s="76">
        <f t="shared" si="2"/>
        <v>0</v>
      </c>
      <c r="AG46" s="76">
        <f t="shared" si="2"/>
        <v>127</v>
      </c>
      <c r="AH46" s="76">
        <f t="shared" si="2"/>
        <v>111025.93</v>
      </c>
      <c r="AI46" s="76">
        <f t="shared" si="2"/>
        <v>26</v>
      </c>
      <c r="AJ46" s="76">
        <f t="shared" si="2"/>
        <v>2510492.58</v>
      </c>
      <c r="AK46" s="76">
        <f t="shared" si="2"/>
        <v>2</v>
      </c>
      <c r="AL46" s="76">
        <f t="shared" si="2"/>
        <v>1033.33</v>
      </c>
      <c r="AM46" s="76">
        <f t="shared" si="2"/>
        <v>2</v>
      </c>
      <c r="AN46" s="76">
        <f t="shared" si="2"/>
        <v>1250</v>
      </c>
    </row>
    <row r="47" spans="1:40" x14ac:dyDescent="0.3">
      <c r="A47" s="76">
        <v>9</v>
      </c>
      <c r="B47" s="77" t="s">
        <v>40</v>
      </c>
      <c r="C47" s="76">
        <f t="shared" si="3"/>
        <v>2230</v>
      </c>
      <c r="D47" s="76">
        <f t="shared" si="3"/>
        <v>3380984.4899999998</v>
      </c>
      <c r="E47" s="76">
        <f t="shared" si="3"/>
        <v>1674</v>
      </c>
      <c r="F47" s="76">
        <f t="shared" si="3"/>
        <v>1986646.65</v>
      </c>
      <c r="G47" s="76">
        <f t="shared" si="3"/>
        <v>248</v>
      </c>
      <c r="H47" s="76">
        <f t="shared" si="3"/>
        <v>293831.45</v>
      </c>
      <c r="I47" s="76">
        <f t="shared" si="3"/>
        <v>194</v>
      </c>
      <c r="J47" s="76">
        <f t="shared" si="3"/>
        <v>264676</v>
      </c>
      <c r="K47" s="76">
        <f t="shared" si="3"/>
        <v>0</v>
      </c>
      <c r="L47" s="76">
        <f t="shared" si="3"/>
        <v>0</v>
      </c>
      <c r="M47" s="76">
        <f t="shared" si="3"/>
        <v>1</v>
      </c>
      <c r="N47" s="76">
        <f t="shared" si="3"/>
        <v>1000</v>
      </c>
      <c r="O47" s="76">
        <f t="shared" si="3"/>
        <v>1</v>
      </c>
      <c r="P47" s="76">
        <f t="shared" si="3"/>
        <v>2500</v>
      </c>
      <c r="Q47" s="76">
        <f t="shared" si="3"/>
        <v>56</v>
      </c>
      <c r="R47" s="76">
        <f t="shared" si="3"/>
        <v>517925.24</v>
      </c>
      <c r="S47" s="76">
        <f t="shared" si="2"/>
        <v>24</v>
      </c>
      <c r="T47" s="76">
        <f t="shared" si="2"/>
        <v>233125.6</v>
      </c>
      <c r="U47" s="76">
        <f t="shared" si="2"/>
        <v>0</v>
      </c>
      <c r="V47" s="76">
        <f t="shared" si="2"/>
        <v>0</v>
      </c>
      <c r="W47" s="76">
        <f t="shared" si="2"/>
        <v>0</v>
      </c>
      <c r="X47" s="76">
        <f t="shared" si="2"/>
        <v>0</v>
      </c>
      <c r="Y47" s="76">
        <f t="shared" si="2"/>
        <v>0</v>
      </c>
      <c r="Z47" s="76">
        <f t="shared" si="2"/>
        <v>0</v>
      </c>
      <c r="AA47" s="76">
        <f t="shared" si="2"/>
        <v>0</v>
      </c>
      <c r="AB47" s="76">
        <f t="shared" si="2"/>
        <v>0</v>
      </c>
      <c r="AC47" s="76">
        <f t="shared" si="2"/>
        <v>1</v>
      </c>
      <c r="AD47" s="76">
        <f t="shared" si="2"/>
        <v>4000</v>
      </c>
      <c r="AE47" s="76">
        <f t="shared" si="2"/>
        <v>0</v>
      </c>
      <c r="AF47" s="76">
        <f t="shared" si="2"/>
        <v>0</v>
      </c>
      <c r="AG47" s="76">
        <f t="shared" si="2"/>
        <v>1</v>
      </c>
      <c r="AH47" s="76">
        <f t="shared" si="2"/>
        <v>4500</v>
      </c>
      <c r="AI47" s="76">
        <f t="shared" si="2"/>
        <v>13</v>
      </c>
      <c r="AJ47" s="76">
        <f t="shared" si="2"/>
        <v>17536</v>
      </c>
      <c r="AK47" s="76">
        <f t="shared" si="2"/>
        <v>10</v>
      </c>
      <c r="AL47" s="76">
        <f t="shared" si="2"/>
        <v>29516.880000000001</v>
      </c>
      <c r="AM47" s="76">
        <f t="shared" si="2"/>
        <v>7</v>
      </c>
      <c r="AN47" s="76">
        <f t="shared" si="2"/>
        <v>25726.67</v>
      </c>
    </row>
    <row r="48" spans="1:40" ht="27.6" x14ac:dyDescent="0.3">
      <c r="A48" s="76" t="s">
        <v>3</v>
      </c>
      <c r="B48" s="78" t="s">
        <v>41</v>
      </c>
      <c r="C48" s="76">
        <f>C47+C46+C45+C44+C43+C42+C41+C40+C39</f>
        <v>37296</v>
      </c>
      <c r="D48" s="76">
        <f t="shared" ref="D48:AN48" si="4">D47+D46+D45+D44+D43+D42+D41+D40+D39</f>
        <v>45363961740.696297</v>
      </c>
      <c r="E48" s="76">
        <f t="shared" si="4"/>
        <v>22971</v>
      </c>
      <c r="F48" s="76">
        <f t="shared" si="4"/>
        <v>164179618.89629999</v>
      </c>
      <c r="G48" s="76">
        <f t="shared" si="4"/>
        <v>6888</v>
      </c>
      <c r="H48" s="76">
        <f t="shared" si="4"/>
        <v>57434729.969999999</v>
      </c>
      <c r="I48" s="76">
        <f t="shared" si="4"/>
        <v>3503</v>
      </c>
      <c r="J48" s="76">
        <f t="shared" si="4"/>
        <v>10601989.880000001</v>
      </c>
      <c r="K48" s="76">
        <f t="shared" si="4"/>
        <v>359</v>
      </c>
      <c r="L48" s="76">
        <f t="shared" si="4"/>
        <v>1593734.35</v>
      </c>
      <c r="M48" s="76">
        <f t="shared" si="4"/>
        <v>281</v>
      </c>
      <c r="N48" s="76">
        <f t="shared" si="4"/>
        <v>21298695.740000002</v>
      </c>
      <c r="O48" s="76">
        <f t="shared" si="4"/>
        <v>86</v>
      </c>
      <c r="P48" s="76">
        <f t="shared" si="4"/>
        <v>7636409.1300000008</v>
      </c>
      <c r="Q48" s="76">
        <f t="shared" si="4"/>
        <v>1173</v>
      </c>
      <c r="R48" s="76">
        <f t="shared" si="4"/>
        <v>39807532.219999999</v>
      </c>
      <c r="S48" s="76">
        <f t="shared" si="4"/>
        <v>167</v>
      </c>
      <c r="T48" s="76">
        <f t="shared" si="4"/>
        <v>1742007.97</v>
      </c>
      <c r="U48" s="76">
        <f t="shared" si="4"/>
        <v>18</v>
      </c>
      <c r="V48" s="76">
        <f t="shared" si="4"/>
        <v>59512.9</v>
      </c>
      <c r="W48" s="76">
        <f t="shared" si="4"/>
        <v>2</v>
      </c>
      <c r="X48" s="76">
        <f t="shared" si="4"/>
        <v>76990</v>
      </c>
      <c r="Y48" s="76">
        <f t="shared" si="4"/>
        <v>7</v>
      </c>
      <c r="Z48" s="76">
        <f t="shared" si="4"/>
        <v>137600</v>
      </c>
      <c r="AA48" s="76">
        <f t="shared" si="4"/>
        <v>1</v>
      </c>
      <c r="AB48" s="76">
        <f t="shared" si="4"/>
        <v>820</v>
      </c>
      <c r="AC48" s="76">
        <f t="shared" si="4"/>
        <v>51</v>
      </c>
      <c r="AD48" s="76">
        <f t="shared" si="4"/>
        <v>45024212223.080002</v>
      </c>
      <c r="AE48" s="76">
        <f t="shared" si="4"/>
        <v>3</v>
      </c>
      <c r="AF48" s="76">
        <f t="shared" si="4"/>
        <v>4937.57</v>
      </c>
      <c r="AG48" s="76">
        <f t="shared" si="4"/>
        <v>709</v>
      </c>
      <c r="AH48" s="76">
        <f t="shared" si="4"/>
        <v>3336679.7600000002</v>
      </c>
      <c r="AI48" s="76">
        <f t="shared" si="4"/>
        <v>332</v>
      </c>
      <c r="AJ48" s="76">
        <f t="shared" si="4"/>
        <v>4182204.5700000003</v>
      </c>
      <c r="AK48" s="76">
        <f t="shared" si="4"/>
        <v>622</v>
      </c>
      <c r="AL48" s="76">
        <f t="shared" si="4"/>
        <v>23333170.259999998</v>
      </c>
      <c r="AM48" s="76">
        <f t="shared" si="4"/>
        <v>123</v>
      </c>
      <c r="AN48" s="76">
        <f t="shared" si="4"/>
        <v>4322884.4000000004</v>
      </c>
    </row>
  </sheetData>
  <mergeCells count="88">
    <mergeCell ref="AE36:AF36"/>
    <mergeCell ref="AG36:AH36"/>
    <mergeCell ref="AI36:AJ36"/>
    <mergeCell ref="AK36:AL36"/>
    <mergeCell ref="AM36:AN36"/>
    <mergeCell ref="S36:T36"/>
    <mergeCell ref="U36:V36"/>
    <mergeCell ref="W36:X36"/>
    <mergeCell ref="Y36:Z36"/>
    <mergeCell ref="AA36:AB36"/>
    <mergeCell ref="AC36:AD36"/>
    <mergeCell ref="AC35:AF35"/>
    <mergeCell ref="AH35:AJ35"/>
    <mergeCell ref="AK35:AN35"/>
    <mergeCell ref="E36:F36"/>
    <mergeCell ref="G36:H36"/>
    <mergeCell ref="I36:J36"/>
    <mergeCell ref="K36:L36"/>
    <mergeCell ref="M36:N36"/>
    <mergeCell ref="O36:P36"/>
    <mergeCell ref="Q36:R36"/>
    <mergeCell ref="AM20:AN20"/>
    <mergeCell ref="C33:G33"/>
    <mergeCell ref="A35:A37"/>
    <mergeCell ref="B35:B36"/>
    <mergeCell ref="C35:D36"/>
    <mergeCell ref="E35:L35"/>
    <mergeCell ref="M35:P35"/>
    <mergeCell ref="Q35:T35"/>
    <mergeCell ref="U35:X35"/>
    <mergeCell ref="Y35:AB35"/>
    <mergeCell ref="AA20:AB20"/>
    <mergeCell ref="AC20:AD20"/>
    <mergeCell ref="AE20:AF20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U19:X19"/>
    <mergeCell ref="Y19:AB19"/>
    <mergeCell ref="AC19:AF19"/>
    <mergeCell ref="AH19:AJ19"/>
    <mergeCell ref="AK19:AN19"/>
    <mergeCell ref="E20:F20"/>
    <mergeCell ref="G20:H20"/>
    <mergeCell ref="I20:J20"/>
    <mergeCell ref="K20:L20"/>
    <mergeCell ref="M20:N20"/>
    <mergeCell ref="AG5:AH5"/>
    <mergeCell ref="AI5:AJ5"/>
    <mergeCell ref="AK5:AL5"/>
    <mergeCell ref="AM5:AN5"/>
    <mergeCell ref="A19:A21"/>
    <mergeCell ref="B19:B20"/>
    <mergeCell ref="C19:D20"/>
    <mergeCell ref="E19:L19"/>
    <mergeCell ref="M19:P19"/>
    <mergeCell ref="Q19:T19"/>
    <mergeCell ref="U5:V5"/>
    <mergeCell ref="W5:X5"/>
    <mergeCell ref="Y5:Z5"/>
    <mergeCell ref="AA5:AB5"/>
    <mergeCell ref="AC5:AD5"/>
    <mergeCell ref="AE5:AF5"/>
    <mergeCell ref="U4:X4"/>
    <mergeCell ref="Y4:AB4"/>
    <mergeCell ref="AC4:AF4"/>
    <mergeCell ref="AH4:AJ4"/>
    <mergeCell ref="AK4:AN4"/>
    <mergeCell ref="E5:F5"/>
    <mergeCell ref="G5:H5"/>
    <mergeCell ref="I5:J5"/>
    <mergeCell ref="K5:L5"/>
    <mergeCell ref="M5:N5"/>
    <mergeCell ref="A4:A6"/>
    <mergeCell ref="B4:B5"/>
    <mergeCell ref="C4:D5"/>
    <mergeCell ref="E4:L4"/>
    <mergeCell ref="M4:P4"/>
    <mergeCell ref="Q4:T4"/>
    <mergeCell ref="O5:P5"/>
    <mergeCell ref="Q5:R5"/>
    <mergeCell ref="S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2024-10-02T05:17:23Z</dcterms:created>
  <dcterms:modified xsi:type="dcterms:W3CDTF">2024-10-02T05:18:25Z</dcterms:modified>
</cp:coreProperties>
</file>