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3" i="1" l="1"/>
  <c r="AJ111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H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P105" i="1"/>
  <c r="BZ103" i="1"/>
  <c r="BZ113" i="1" s="1"/>
  <c r="BY103" i="1"/>
  <c r="BY113" i="1" s="1"/>
  <c r="BX103" i="1"/>
  <c r="BX113" i="1" s="1"/>
  <c r="BW103" i="1"/>
  <c r="BW113" i="1" s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O113" i="1" s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G113" i="1" s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Y113" i="1" s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Q113" i="1" s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I113" i="1" s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AA113" i="1" s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S103" i="1"/>
  <c r="S113" i="1" s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K113" i="1" s="1"/>
  <c r="J103" i="1"/>
  <c r="J113" i="1" s="1"/>
  <c r="I103" i="1"/>
  <c r="I113" i="1" s="1"/>
  <c r="H103" i="1"/>
  <c r="H113" i="1" s="1"/>
  <c r="G103" i="1"/>
  <c r="G113" i="1" s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E89" i="1" s="1"/>
  <c r="E112" i="1" s="1"/>
  <c r="D84" i="1"/>
  <c r="D89" i="1" s="1"/>
  <c r="D112" i="1" s="1"/>
  <c r="C84" i="1"/>
  <c r="C89" i="1" s="1"/>
  <c r="C112" i="1" s="1"/>
  <c r="BZ77" i="1"/>
  <c r="BZ111" i="1" s="1"/>
  <c r="BY77" i="1"/>
  <c r="BY111" i="1" s="1"/>
  <c r="BX77" i="1"/>
  <c r="BX111" i="1" s="1"/>
  <c r="BW77" i="1"/>
  <c r="BW111" i="1" s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O111" i="1" s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G111" i="1" s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Y111" i="1" s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Q111" i="1" s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I77" i="1"/>
  <c r="AI111" i="1" s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AA111" i="1" s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S111" i="1" s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K111" i="1" s="1"/>
  <c r="J77" i="1"/>
  <c r="J111" i="1" s="1"/>
  <c r="I77" i="1"/>
  <c r="I111" i="1" s="1"/>
  <c r="H77" i="1"/>
  <c r="H111" i="1" s="1"/>
  <c r="G77" i="1"/>
  <c r="G111" i="1" s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E51" i="1"/>
  <c r="D51" i="1"/>
  <c r="C51" i="1"/>
  <c r="F50" i="1"/>
  <c r="E50" i="1"/>
  <c r="D50" i="1"/>
  <c r="C50" i="1"/>
  <c r="F49" i="1"/>
  <c r="E49" i="1"/>
  <c r="D49" i="1"/>
  <c r="D52" i="1" s="1"/>
  <c r="D109" i="1" s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W107" i="1" s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O107" i="1" s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G33" i="1"/>
  <c r="BG107" i="1" s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Y107" i="1" s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Q107" i="1" s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I107" i="1" s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AA107" i="1" s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S107" i="1" s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K107" i="1" s="1"/>
  <c r="J33" i="1"/>
  <c r="J107" i="1" s="1"/>
  <c r="I33" i="1"/>
  <c r="I107" i="1" s="1"/>
  <c r="H33" i="1"/>
  <c r="H107" i="1" s="1"/>
  <c r="G33" i="1"/>
  <c r="G107" i="1" s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C106" i="1" s="1"/>
  <c r="C65" i="1" l="1"/>
  <c r="C110" i="1" s="1"/>
  <c r="D18" i="1"/>
  <c r="D105" i="1" s="1"/>
  <c r="D33" i="1"/>
  <c r="D107" i="1" s="1"/>
  <c r="E52" i="1"/>
  <c r="E109" i="1" s="1"/>
  <c r="E18" i="1"/>
  <c r="E105" i="1" s="1"/>
  <c r="F52" i="1"/>
  <c r="F109" i="1" s="1"/>
  <c r="E65" i="1"/>
  <c r="E110" i="1" s="1"/>
  <c r="F18" i="1"/>
  <c r="F105" i="1" s="1"/>
  <c r="F33" i="1"/>
  <c r="F107" i="1" s="1"/>
  <c r="F89" i="1"/>
  <c r="F112" i="1" s="1"/>
  <c r="AH114" i="1"/>
  <c r="F77" i="1"/>
  <c r="F111" i="1" s="1"/>
  <c r="F114" i="1" s="1"/>
  <c r="C18" i="1"/>
  <c r="C105" i="1" s="1"/>
  <c r="C77" i="1"/>
  <c r="C111" i="1" s="1"/>
  <c r="C103" i="1"/>
  <c r="C113" i="1" s="1"/>
  <c r="F65" i="1"/>
  <c r="F110" i="1" s="1"/>
  <c r="F103" i="1"/>
  <c r="F113" i="1" s="1"/>
  <c r="E33" i="1"/>
  <c r="E107" i="1" s="1"/>
  <c r="E77" i="1"/>
  <c r="E111" i="1" s="1"/>
  <c r="E103" i="1"/>
  <c r="E113" i="1" s="1"/>
  <c r="E114" i="1" s="1"/>
  <c r="X114" i="1"/>
  <c r="AF114" i="1"/>
  <c r="I114" i="1"/>
  <c r="Q114" i="1"/>
  <c r="Y114" i="1"/>
  <c r="AG114" i="1"/>
  <c r="AO114" i="1"/>
  <c r="AW114" i="1"/>
  <c r="BE114" i="1"/>
  <c r="BM114" i="1"/>
  <c r="BU114" i="1"/>
  <c r="AJ114" i="1"/>
  <c r="Z114" i="1"/>
  <c r="BF114" i="1"/>
  <c r="K114" i="1"/>
  <c r="S114" i="1"/>
  <c r="AA114" i="1"/>
  <c r="AI114" i="1"/>
  <c r="AQ114" i="1"/>
  <c r="AY114" i="1"/>
  <c r="BG114" i="1"/>
  <c r="BO114" i="1"/>
  <c r="BW114" i="1"/>
  <c r="AZ114" i="1"/>
  <c r="R114" i="1"/>
  <c r="BV114" i="1"/>
  <c r="D77" i="1"/>
  <c r="D111" i="1" s="1"/>
  <c r="D103" i="1"/>
  <c r="D113" i="1" s="1"/>
  <c r="BH114" i="1"/>
  <c r="AX114" i="1"/>
  <c r="M114" i="1"/>
  <c r="U114" i="1"/>
  <c r="AC114" i="1"/>
  <c r="AK114" i="1"/>
  <c r="AS114" i="1"/>
  <c r="BA114" i="1"/>
  <c r="BI114" i="1"/>
  <c r="BQ114" i="1"/>
  <c r="BY114" i="1"/>
  <c r="BP114" i="1"/>
  <c r="J114" i="1"/>
  <c r="BN114" i="1"/>
  <c r="C52" i="1"/>
  <c r="C109" i="1" s="1"/>
  <c r="C114" i="1" s="1"/>
  <c r="N114" i="1"/>
  <c r="V114" i="1"/>
  <c r="AD114" i="1"/>
  <c r="AL114" i="1"/>
  <c r="AT114" i="1"/>
  <c r="BB114" i="1"/>
  <c r="BJ114" i="1"/>
  <c r="BR114" i="1"/>
  <c r="BZ114" i="1"/>
  <c r="L114" i="1"/>
  <c r="BX114" i="1"/>
  <c r="AP114" i="1"/>
  <c r="AR114" i="1"/>
  <c r="C33" i="1"/>
  <c r="C107" i="1" s="1"/>
  <c r="G114" i="1"/>
  <c r="O114" i="1"/>
  <c r="W114" i="1"/>
  <c r="AE114" i="1"/>
  <c r="AM114" i="1"/>
  <c r="AU114" i="1"/>
  <c r="BC114" i="1"/>
  <c r="BK114" i="1"/>
  <c r="BS114" i="1"/>
  <c r="T114" i="1"/>
  <c r="D65" i="1"/>
  <c r="D110" i="1" s="1"/>
  <c r="H114" i="1"/>
  <c r="P114" i="1"/>
  <c r="AN114" i="1"/>
  <c r="AV114" i="1"/>
  <c r="BD114" i="1"/>
  <c r="BL114" i="1"/>
  <c r="BT114" i="1"/>
  <c r="AB114" i="1"/>
  <c r="D114" i="1" l="1"/>
</calcChain>
</file>

<file path=xl/sharedStrings.xml><?xml version="1.0" encoding="utf-8"?>
<sst xmlns="http://schemas.openxmlformats.org/spreadsheetml/2006/main" count="947" uniqueCount="95">
  <si>
    <t>Форма 4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</si>
  <si>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</si>
  <si>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</si>
  <si>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</si>
  <si>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</si>
  <si>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</si>
  <si>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</si>
  <si>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</si>
  <si>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</si>
  <si>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</si>
  <si>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</si>
  <si>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</si>
  <si>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</si>
  <si>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</si>
  <si>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</si>
  <si>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</si>
  <si>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</si>
  <si>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</si>
  <si>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</si>
  <si>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</si>
  <si>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</si>
  <si>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</si>
  <si>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</si>
  <si>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</si>
  <si>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</si>
  <si>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</si>
  <si>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</si>
  <si>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</si>
  <si>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</si>
  <si>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</si>
  <si>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</si>
  <si>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</si>
  <si>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</si>
  <si>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</si>
  <si>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</si>
  <si>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</si>
  <si>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</si>
  <si>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</si>
  <si>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</si>
  <si>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</si>
  <si>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</si>
  <si>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</si>
  <si>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</si>
  <si>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</si>
  <si>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</si>
  <si>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</si>
  <si>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</si>
  <si>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</si>
  <si>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</si>
  <si>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</si>
  <si>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</si>
  <si>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</si>
  <si>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</si>
  <si>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</si>
  <si>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</si>
  <si>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</si>
  <si>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</si>
  <si>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</si>
  <si>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</si>
  <si>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</si>
  <si>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</si>
  <si>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</si>
  <si>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</si>
  <si>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</si>
  <si>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</si>
  <si>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</si>
  <si>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</si>
  <si>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</si>
  <si>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</si>
  <si>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</si>
  <si>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</si>
  <si>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</si>
  <si>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</si>
  <si>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</si>
  <si>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</si>
  <si>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</si>
  <si>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</si>
  <si>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</si>
  <si>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</si>
  <si>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</si>
  <si>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</si>
  <si>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</si>
  <si>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</si>
  <si>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</si>
  <si>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</si>
  <si>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</si>
  <si>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</si>
  <si>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</si>
  <si>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</si>
  <si>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</si>
  <si>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</si>
  <si>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</si>
  <si>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</si>
  <si>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Отчет о сделках по аренде недвижимого имущества июнь 2025 г.</t>
  </si>
  <si>
    <t>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</si>
</sst>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3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Border="1" applyAlignment="1">
      <alignment wrapText="1"/>
    </xf>
    <xf numFmtId="0" fontId="0" fillId="0" borderId="0" xfId="0" applyFill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4" xfId="0" applyFont="1" applyBorder="1"/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8" fillId="0" borderId="0" xfId="0" applyFont="1" applyFill="1" applyBorder="1" applyAlignment="1">
      <alignment horizontal="center" wrapText="1"/>
    </xf>
    <xf numFmtId="0" fontId="13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3" fillId="4" borderId="14" xfId="0" applyFont="1" applyFill="1" applyBorder="1"/>
    <xf numFmtId="0" fontId="23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17" fillId="5" borderId="17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4"/>
  <sheetViews>
    <sheetView tabSelected="1" workbookViewId="0">
      <selection activeCell="E113" sqref="E113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6" width="10.425781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2" width="10.425781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8" width="10.425781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4" width="10.425781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30" width="10.425781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6" width="10.425781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2" width="10.425781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8" width="10.425781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4" width="10.425781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10" width="10.425781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6" width="10.425781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2" width="10.425781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8" width="10.425781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4" width="10.425781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90" width="10.425781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6" width="10.425781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2" width="10.425781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8" width="10.425781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4" width="10.425781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70" width="10.425781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6" width="10.425781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2" width="10.425781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8" width="10.425781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4" width="10.425781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50" width="10.425781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6" width="10.425781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2" width="10.425781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8" width="10.425781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4" width="10.425781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30" width="10.425781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6" width="10.425781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2" width="10.425781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8" width="10.425781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4" width="10.425781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10" width="10.425781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6" width="10.425781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2" width="10.425781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8" width="10.425781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4" width="10.425781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90" width="10.425781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6" width="10.425781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2" width="10.425781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8" width="10.425781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4" width="10.425781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70" width="10.425781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6" width="10.425781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2" width="10.425781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8" width="10.425781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4" width="10.425781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50" width="10.425781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6" width="10.425781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2" width="10.425781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8" width="10.425781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4" width="10.425781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30" width="10.425781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6" width="10.425781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2" width="10.425781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8" width="10.425781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4" width="10.425781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10" width="10.425781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6" width="10.425781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2" width="10.425781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8" width="10.425781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4" width="10.425781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8" x14ac:dyDescent="0.25">
      <c r="A2" s="4" t="s">
        <v>93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1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71" t="s">
        <v>2</v>
      </c>
      <c r="B4" s="74" t="s">
        <v>3</v>
      </c>
      <c r="C4" s="77" t="s">
        <v>4</v>
      </c>
      <c r="D4" s="78"/>
      <c r="E4" s="78"/>
      <c r="F4" s="79"/>
      <c r="G4" s="83" t="s">
        <v>5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 t="s">
        <v>6</v>
      </c>
      <c r="X4" s="84"/>
      <c r="Y4" s="84"/>
      <c r="Z4" s="84"/>
      <c r="AA4" s="84"/>
      <c r="AB4" s="84"/>
      <c r="AC4" s="84"/>
      <c r="AD4" s="84"/>
      <c r="AE4" s="86" t="s">
        <v>7</v>
      </c>
      <c r="AF4" s="84"/>
      <c r="AG4" s="84"/>
      <c r="AH4" s="84"/>
      <c r="AI4" s="84"/>
      <c r="AJ4" s="84"/>
      <c r="AK4" s="84"/>
      <c r="AL4" s="84"/>
      <c r="AM4" s="91" t="s">
        <v>8</v>
      </c>
      <c r="AN4" s="91"/>
      <c r="AO4" s="91"/>
      <c r="AP4" s="92"/>
      <c r="AQ4" s="92"/>
      <c r="AR4" s="92"/>
      <c r="AS4" s="92"/>
      <c r="AT4" s="92"/>
      <c r="AU4" s="86" t="s">
        <v>9</v>
      </c>
      <c r="AV4" s="86"/>
      <c r="AW4" s="86"/>
      <c r="AX4" s="86"/>
      <c r="AY4" s="92"/>
      <c r="AZ4" s="92"/>
      <c r="BA4" s="92"/>
      <c r="BB4" s="92"/>
      <c r="BC4" s="86" t="s">
        <v>10</v>
      </c>
      <c r="BD4" s="86"/>
      <c r="BE4" s="86"/>
      <c r="BF4" s="86"/>
      <c r="BG4" s="86"/>
      <c r="BH4" s="86"/>
      <c r="BI4" s="86"/>
      <c r="BJ4" s="86"/>
      <c r="BK4" s="86" t="s">
        <v>11</v>
      </c>
      <c r="BL4" s="88"/>
      <c r="BM4" s="88"/>
      <c r="BN4" s="88"/>
      <c r="BO4" s="88"/>
      <c r="BP4" s="88"/>
      <c r="BQ4" s="88"/>
      <c r="BR4" s="88"/>
      <c r="BS4" s="86" t="s">
        <v>12</v>
      </c>
      <c r="BT4" s="88"/>
      <c r="BU4" s="88"/>
      <c r="BV4" s="88"/>
      <c r="BW4" s="88"/>
      <c r="BX4" s="88"/>
      <c r="BY4" s="88"/>
      <c r="BZ4" s="88"/>
      <c r="CA4" s="7"/>
      <c r="CB4" s="67"/>
      <c r="CC4" s="68"/>
      <c r="CD4" s="69"/>
      <c r="CE4" s="70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</row>
    <row r="5" spans="1:94" ht="15.75" customHeight="1" thickBot="1" x14ac:dyDescent="0.3">
      <c r="A5" s="72"/>
      <c r="B5" s="75"/>
      <c r="C5" s="80"/>
      <c r="D5" s="81"/>
      <c r="E5" s="81"/>
      <c r="F5" s="82"/>
      <c r="G5" s="87" t="s">
        <v>13</v>
      </c>
      <c r="H5" s="88"/>
      <c r="I5" s="88"/>
      <c r="J5" s="88"/>
      <c r="K5" s="87" t="s">
        <v>14</v>
      </c>
      <c r="L5" s="88"/>
      <c r="M5" s="88"/>
      <c r="N5" s="88"/>
      <c r="O5" s="87" t="s">
        <v>15</v>
      </c>
      <c r="P5" s="88"/>
      <c r="Q5" s="88"/>
      <c r="R5" s="88"/>
      <c r="S5" s="89" t="s">
        <v>16</v>
      </c>
      <c r="T5" s="88"/>
      <c r="U5" s="88"/>
      <c r="V5" s="88"/>
      <c r="W5" s="89" t="s">
        <v>17</v>
      </c>
      <c r="X5" s="88"/>
      <c r="Y5" s="88"/>
      <c r="Z5" s="88"/>
      <c r="AA5" s="87" t="s">
        <v>18</v>
      </c>
      <c r="AB5" s="88"/>
      <c r="AC5" s="88"/>
      <c r="AD5" s="88"/>
      <c r="AE5" s="89" t="s">
        <v>19</v>
      </c>
      <c r="AF5" s="88"/>
      <c r="AG5" s="88"/>
      <c r="AH5" s="88"/>
      <c r="AI5" s="87" t="s">
        <v>18</v>
      </c>
      <c r="AJ5" s="88"/>
      <c r="AK5" s="88"/>
      <c r="AL5" s="88"/>
      <c r="AM5" s="89" t="s">
        <v>20</v>
      </c>
      <c r="AN5" s="89"/>
      <c r="AO5" s="89"/>
      <c r="AP5" s="89"/>
      <c r="AQ5" s="87" t="s">
        <v>18</v>
      </c>
      <c r="AR5" s="87"/>
      <c r="AS5" s="87"/>
      <c r="AT5" s="88"/>
      <c r="AU5" s="89" t="s">
        <v>21</v>
      </c>
      <c r="AV5" s="89"/>
      <c r="AW5" s="89"/>
      <c r="AX5" s="89"/>
      <c r="AY5" s="87" t="s">
        <v>18</v>
      </c>
      <c r="AZ5" s="87"/>
      <c r="BA5" s="87"/>
      <c r="BB5" s="88"/>
      <c r="BC5" s="89" t="s">
        <v>22</v>
      </c>
      <c r="BD5" s="88"/>
      <c r="BE5" s="88"/>
      <c r="BF5" s="88"/>
      <c r="BG5" s="87" t="s">
        <v>18</v>
      </c>
      <c r="BH5" s="88"/>
      <c r="BI5" s="88"/>
      <c r="BJ5" s="88"/>
      <c r="BK5" s="89" t="s">
        <v>23</v>
      </c>
      <c r="BL5" s="88"/>
      <c r="BM5" s="88"/>
      <c r="BN5" s="88"/>
      <c r="BO5" s="87" t="s">
        <v>18</v>
      </c>
      <c r="BP5" s="88"/>
      <c r="BQ5" s="88"/>
      <c r="BR5" s="88"/>
      <c r="BS5" s="89" t="s">
        <v>24</v>
      </c>
      <c r="BT5" s="93"/>
      <c r="BU5" s="93"/>
      <c r="BV5" s="93"/>
      <c r="BW5" s="87" t="s">
        <v>18</v>
      </c>
      <c r="BX5" s="88"/>
      <c r="BY5" s="88"/>
      <c r="BZ5" s="88"/>
      <c r="CA5" s="9"/>
      <c r="CB5" s="10"/>
      <c r="CC5" s="10"/>
      <c r="CD5" s="10"/>
      <c r="CE5" s="10"/>
    </row>
    <row r="6" spans="1:94" s="12" customFormat="1" ht="28.5" customHeight="1" thickBot="1" x14ac:dyDescent="0.3">
      <c r="A6" s="72"/>
      <c r="B6" s="75"/>
      <c r="C6" s="90" t="s">
        <v>25</v>
      </c>
      <c r="D6" s="90" t="s">
        <v>26</v>
      </c>
      <c r="E6" s="90"/>
      <c r="F6" s="94" t="s">
        <v>27</v>
      </c>
      <c r="G6" s="90" t="s">
        <v>28</v>
      </c>
      <c r="H6" s="92" t="s">
        <v>29</v>
      </c>
      <c r="I6" s="92"/>
      <c r="J6" s="94" t="s">
        <v>27</v>
      </c>
      <c r="K6" s="90" t="s">
        <v>28</v>
      </c>
      <c r="L6" s="92" t="s">
        <v>29</v>
      </c>
      <c r="M6" s="92"/>
      <c r="N6" s="94" t="s">
        <v>27</v>
      </c>
      <c r="O6" s="94" t="s">
        <v>28</v>
      </c>
      <c r="P6" s="92" t="s">
        <v>29</v>
      </c>
      <c r="Q6" s="92"/>
      <c r="R6" s="94" t="s">
        <v>27</v>
      </c>
      <c r="S6" s="94" t="s">
        <v>28</v>
      </c>
      <c r="T6" s="92" t="s">
        <v>29</v>
      </c>
      <c r="U6" s="92"/>
      <c r="V6" s="94" t="s">
        <v>27</v>
      </c>
      <c r="W6" s="94" t="s">
        <v>28</v>
      </c>
      <c r="X6" s="92" t="s">
        <v>29</v>
      </c>
      <c r="Y6" s="92"/>
      <c r="Z6" s="94" t="s">
        <v>27</v>
      </c>
      <c r="AA6" s="94" t="s">
        <v>28</v>
      </c>
      <c r="AB6" s="92" t="s">
        <v>29</v>
      </c>
      <c r="AC6" s="92"/>
      <c r="AD6" s="94" t="s">
        <v>27</v>
      </c>
      <c r="AE6" s="94" t="s">
        <v>28</v>
      </c>
      <c r="AF6" s="92" t="s">
        <v>29</v>
      </c>
      <c r="AG6" s="92"/>
      <c r="AH6" s="94" t="s">
        <v>27</v>
      </c>
      <c r="AI6" s="94" t="s">
        <v>28</v>
      </c>
      <c r="AJ6" s="92" t="s">
        <v>29</v>
      </c>
      <c r="AK6" s="92"/>
      <c r="AL6" s="94" t="s">
        <v>27</v>
      </c>
      <c r="AM6" s="94" t="s">
        <v>28</v>
      </c>
      <c r="AN6" s="92" t="s">
        <v>29</v>
      </c>
      <c r="AO6" s="92"/>
      <c r="AP6" s="94" t="s">
        <v>27</v>
      </c>
      <c r="AQ6" s="94" t="s">
        <v>28</v>
      </c>
      <c r="AR6" s="92" t="s">
        <v>29</v>
      </c>
      <c r="AS6" s="92"/>
      <c r="AT6" s="94" t="s">
        <v>27</v>
      </c>
      <c r="AU6" s="94" t="s">
        <v>28</v>
      </c>
      <c r="AV6" s="92" t="s">
        <v>29</v>
      </c>
      <c r="AW6" s="92"/>
      <c r="AX6" s="94" t="s">
        <v>27</v>
      </c>
      <c r="AY6" s="94" t="s">
        <v>28</v>
      </c>
      <c r="AZ6" s="92" t="s">
        <v>29</v>
      </c>
      <c r="BA6" s="92"/>
      <c r="BB6" s="94" t="s">
        <v>27</v>
      </c>
      <c r="BC6" s="94" t="s">
        <v>28</v>
      </c>
      <c r="BD6" s="92" t="s">
        <v>29</v>
      </c>
      <c r="BE6" s="92"/>
      <c r="BF6" s="94" t="s">
        <v>27</v>
      </c>
      <c r="BG6" s="94" t="s">
        <v>28</v>
      </c>
      <c r="BH6" s="92" t="s">
        <v>29</v>
      </c>
      <c r="BI6" s="92"/>
      <c r="BJ6" s="94" t="s">
        <v>27</v>
      </c>
      <c r="BK6" s="94" t="s">
        <v>28</v>
      </c>
      <c r="BL6" s="92" t="s">
        <v>29</v>
      </c>
      <c r="BM6" s="92"/>
      <c r="BN6" s="94" t="s">
        <v>27</v>
      </c>
      <c r="BO6" s="94" t="s">
        <v>28</v>
      </c>
      <c r="BP6" s="92" t="s">
        <v>29</v>
      </c>
      <c r="BQ6" s="92"/>
      <c r="BR6" s="94" t="s">
        <v>30</v>
      </c>
      <c r="BS6" s="94" t="s">
        <v>28</v>
      </c>
      <c r="BT6" s="92" t="s">
        <v>29</v>
      </c>
      <c r="BU6" s="92"/>
      <c r="BV6" s="94" t="s">
        <v>27</v>
      </c>
      <c r="BW6" s="94" t="s">
        <v>28</v>
      </c>
      <c r="BX6" s="92" t="s">
        <v>29</v>
      </c>
      <c r="BY6" s="92"/>
      <c r="BZ6" s="94" t="s">
        <v>27</v>
      </c>
      <c r="CA6" s="11"/>
      <c r="CB6" s="11"/>
      <c r="CC6" s="11"/>
      <c r="CD6" s="11"/>
      <c r="CE6" s="11"/>
    </row>
    <row r="7" spans="1:94" s="12" customFormat="1" ht="68.25" customHeight="1" thickBot="1" x14ac:dyDescent="0.3">
      <c r="A7" s="73"/>
      <c r="B7" s="76"/>
      <c r="C7" s="90"/>
      <c r="D7" s="66" t="s">
        <v>31</v>
      </c>
      <c r="E7" s="66" t="s">
        <v>32</v>
      </c>
      <c r="F7" s="94"/>
      <c r="G7" s="90"/>
      <c r="H7" s="65" t="s">
        <v>31</v>
      </c>
      <c r="I7" s="65" t="s">
        <v>32</v>
      </c>
      <c r="J7" s="94"/>
      <c r="K7" s="90"/>
      <c r="L7" s="65" t="s">
        <v>31</v>
      </c>
      <c r="M7" s="65" t="s">
        <v>32</v>
      </c>
      <c r="N7" s="94"/>
      <c r="O7" s="94"/>
      <c r="P7" s="65" t="s">
        <v>31</v>
      </c>
      <c r="Q7" s="65" t="s">
        <v>32</v>
      </c>
      <c r="R7" s="94"/>
      <c r="S7" s="94"/>
      <c r="T7" s="65" t="s">
        <v>31</v>
      </c>
      <c r="U7" s="65" t="s">
        <v>32</v>
      </c>
      <c r="V7" s="94"/>
      <c r="W7" s="94"/>
      <c r="X7" s="65" t="s">
        <v>31</v>
      </c>
      <c r="Y7" s="65" t="s">
        <v>32</v>
      </c>
      <c r="Z7" s="94"/>
      <c r="AA7" s="94"/>
      <c r="AB7" s="65" t="s">
        <v>31</v>
      </c>
      <c r="AC7" s="65" t="s">
        <v>32</v>
      </c>
      <c r="AD7" s="94"/>
      <c r="AE7" s="94"/>
      <c r="AF7" s="65" t="s">
        <v>31</v>
      </c>
      <c r="AG7" s="65" t="s">
        <v>32</v>
      </c>
      <c r="AH7" s="94"/>
      <c r="AI7" s="94"/>
      <c r="AJ7" s="65" t="s">
        <v>31</v>
      </c>
      <c r="AK7" s="65" t="s">
        <v>32</v>
      </c>
      <c r="AL7" s="94"/>
      <c r="AM7" s="94"/>
      <c r="AN7" s="65" t="s">
        <v>31</v>
      </c>
      <c r="AO7" s="65" t="s">
        <v>32</v>
      </c>
      <c r="AP7" s="94"/>
      <c r="AQ7" s="94"/>
      <c r="AR7" s="65" t="s">
        <v>31</v>
      </c>
      <c r="AS7" s="65" t="s">
        <v>32</v>
      </c>
      <c r="AT7" s="94"/>
      <c r="AU7" s="94"/>
      <c r="AV7" s="65" t="s">
        <v>31</v>
      </c>
      <c r="AW7" s="65" t="s">
        <v>32</v>
      </c>
      <c r="AX7" s="94"/>
      <c r="AY7" s="94"/>
      <c r="AZ7" s="65" t="s">
        <v>31</v>
      </c>
      <c r="BA7" s="65" t="s">
        <v>32</v>
      </c>
      <c r="BB7" s="94"/>
      <c r="BC7" s="94"/>
      <c r="BD7" s="65" t="s">
        <v>31</v>
      </c>
      <c r="BE7" s="65" t="s">
        <v>32</v>
      </c>
      <c r="BF7" s="94"/>
      <c r="BG7" s="94"/>
      <c r="BH7" s="65" t="s">
        <v>31</v>
      </c>
      <c r="BI7" s="65" t="s">
        <v>32</v>
      </c>
      <c r="BJ7" s="94"/>
      <c r="BK7" s="94"/>
      <c r="BL7" s="65" t="s">
        <v>31</v>
      </c>
      <c r="BM7" s="65" t="s">
        <v>32</v>
      </c>
      <c r="BN7" s="94"/>
      <c r="BO7" s="94"/>
      <c r="BP7" s="65" t="s">
        <v>31</v>
      </c>
      <c r="BQ7" s="65" t="s">
        <v>32</v>
      </c>
      <c r="BR7" s="94"/>
      <c r="BS7" s="94"/>
      <c r="BT7" s="65" t="s">
        <v>31</v>
      </c>
      <c r="BU7" s="65" t="s">
        <v>32</v>
      </c>
      <c r="BV7" s="94"/>
      <c r="BW7" s="94"/>
      <c r="BX7" s="65" t="s">
        <v>31</v>
      </c>
      <c r="BY7" s="65" t="s">
        <v>32</v>
      </c>
      <c r="BZ7" s="94"/>
      <c r="CA7" s="11"/>
      <c r="CB7" s="11"/>
      <c r="CC7" s="11"/>
      <c r="CD7" s="11"/>
      <c r="CE7" s="11"/>
    </row>
    <row r="8" spans="1:94" s="12" customFormat="1" ht="15.75" customHeight="1" thickBot="1" x14ac:dyDescent="0.3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/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  <c r="AR8" s="13">
        <v>44</v>
      </c>
      <c r="AS8" s="13">
        <v>45</v>
      </c>
      <c r="AT8" s="13">
        <v>46</v>
      </c>
      <c r="AU8" s="13">
        <v>47</v>
      </c>
      <c r="AV8" s="13">
        <v>48</v>
      </c>
      <c r="AW8" s="13">
        <v>49</v>
      </c>
      <c r="AX8" s="13">
        <v>50</v>
      </c>
      <c r="AY8" s="13">
        <v>51</v>
      </c>
      <c r="AZ8" s="13">
        <v>52</v>
      </c>
      <c r="BA8" s="13">
        <v>53</v>
      </c>
      <c r="BB8" s="13">
        <v>54</v>
      </c>
      <c r="BC8" s="13">
        <v>55</v>
      </c>
      <c r="BD8" s="13">
        <v>56</v>
      </c>
      <c r="BE8" s="13">
        <v>57</v>
      </c>
      <c r="BF8" s="13">
        <v>58</v>
      </c>
      <c r="BG8" s="13">
        <v>59</v>
      </c>
      <c r="BH8" s="13">
        <v>60</v>
      </c>
      <c r="BI8" s="13">
        <v>61</v>
      </c>
      <c r="BJ8" s="13">
        <v>62</v>
      </c>
      <c r="BK8" s="13">
        <v>63</v>
      </c>
      <c r="BL8" s="13">
        <v>64</v>
      </c>
      <c r="BM8" s="13">
        <v>65</v>
      </c>
      <c r="BN8" s="13">
        <v>66</v>
      </c>
      <c r="BO8" s="13">
        <v>67</v>
      </c>
      <c r="BP8" s="13">
        <v>68</v>
      </c>
      <c r="BQ8" s="13">
        <v>69</v>
      </c>
      <c r="BR8" s="13">
        <v>70</v>
      </c>
      <c r="BS8" s="13">
        <v>71</v>
      </c>
      <c r="BT8" s="13">
        <v>72</v>
      </c>
      <c r="BU8" s="13">
        <v>73</v>
      </c>
      <c r="BV8" s="13">
        <v>74</v>
      </c>
      <c r="BW8" s="13">
        <v>75</v>
      </c>
      <c r="BX8" s="13">
        <v>76</v>
      </c>
      <c r="BY8" s="13">
        <v>77</v>
      </c>
      <c r="BZ8" s="13">
        <v>78</v>
      </c>
      <c r="CA8" s="14"/>
      <c r="CB8" s="14"/>
      <c r="CC8" s="14"/>
      <c r="CD8" s="14"/>
      <c r="CE8" s="14"/>
    </row>
    <row r="9" spans="1:94" ht="15.75" customHeight="1" x14ac:dyDescent="0.25">
      <c r="A9" s="15">
        <v>1</v>
      </c>
      <c r="B9" s="16" t="s">
        <v>33</v>
      </c>
      <c r="C9" s="17">
        <f>G9+K9+O9+S9+W9+AA9+AE9+AI9+AM9+AQ9+AU9+AY9+BC9+BG9+BK9+BO9+BS9+BW9</f>
        <v>97</v>
      </c>
      <c r="D9" s="17">
        <f>H9+L9+P9+T9+X9+AB9+AF9+AJ9+AN9+AR9+AV9+AZ9+BD9+BH9+BL9+BP9+BT9+BX9</f>
        <v>1</v>
      </c>
      <c r="E9" s="17">
        <f>I9+M9+Q9+U9+Y9+AC9+AG9+AK9+AO9+AS9+AW9+BA9+BE9+BI9+BM9+BQ9+BU9+BY9</f>
        <v>0</v>
      </c>
      <c r="F9" s="17">
        <f>J9+N9+R9+V9+Z9+AD9+AH9+AL9+AP9+AT9+AX9+BB9+BF9+BJ9+BN9+BR9+BV9+BZ9</f>
        <v>1317406.2999999998</v>
      </c>
      <c r="G9" s="17">
        <v>9</v>
      </c>
      <c r="H9" s="17">
        <v>0</v>
      </c>
      <c r="I9" s="17">
        <v>0</v>
      </c>
      <c r="J9" s="17">
        <v>792231.26</v>
      </c>
      <c r="K9" s="17">
        <v>3</v>
      </c>
      <c r="L9" s="17">
        <v>0</v>
      </c>
      <c r="M9" s="17">
        <v>0</v>
      </c>
      <c r="N9" s="17">
        <v>87997.22</v>
      </c>
      <c r="O9" s="17">
        <v>9</v>
      </c>
      <c r="P9" s="17">
        <v>0</v>
      </c>
      <c r="Q9" s="17">
        <v>0</v>
      </c>
      <c r="R9" s="17">
        <v>12979.57</v>
      </c>
      <c r="S9" s="17">
        <v>6</v>
      </c>
      <c r="T9" s="17">
        <v>0</v>
      </c>
      <c r="U9" s="17">
        <v>0</v>
      </c>
      <c r="V9" s="17">
        <v>0</v>
      </c>
      <c r="W9" s="17">
        <v>1</v>
      </c>
      <c r="X9" s="18">
        <v>0</v>
      </c>
      <c r="Y9" s="17">
        <v>0</v>
      </c>
      <c r="Z9" s="17">
        <v>80762.350000000006</v>
      </c>
      <c r="AA9" s="17">
        <v>2</v>
      </c>
      <c r="AB9" s="17">
        <v>1</v>
      </c>
      <c r="AC9" s="17">
        <v>0</v>
      </c>
      <c r="AD9" s="17">
        <v>681.82</v>
      </c>
      <c r="AE9" s="17">
        <v>14</v>
      </c>
      <c r="AF9" s="19">
        <v>0</v>
      </c>
      <c r="AG9" s="19">
        <v>0</v>
      </c>
      <c r="AH9" s="19">
        <v>27788.400000000001</v>
      </c>
      <c r="AI9" s="19">
        <v>42</v>
      </c>
      <c r="AJ9" s="19">
        <v>0</v>
      </c>
      <c r="AK9" s="19">
        <v>0</v>
      </c>
      <c r="AL9" s="19">
        <v>314790.68</v>
      </c>
      <c r="AM9" s="19">
        <v>1</v>
      </c>
      <c r="AN9" s="17">
        <v>0</v>
      </c>
      <c r="AO9" s="17">
        <v>0</v>
      </c>
      <c r="AP9" s="17">
        <v>0</v>
      </c>
      <c r="AQ9" s="17">
        <v>7</v>
      </c>
      <c r="AR9" s="17">
        <v>0</v>
      </c>
      <c r="AS9" s="17">
        <v>0</v>
      </c>
      <c r="AT9" s="17">
        <v>175</v>
      </c>
      <c r="AU9" s="17">
        <v>0</v>
      </c>
      <c r="AV9" s="17">
        <v>0</v>
      </c>
      <c r="AW9" s="17">
        <v>0</v>
      </c>
      <c r="AX9" s="17">
        <v>0</v>
      </c>
      <c r="AY9" s="17">
        <v>0</v>
      </c>
      <c r="AZ9" s="17">
        <v>0</v>
      </c>
      <c r="BA9" s="17">
        <v>0</v>
      </c>
      <c r="BB9" s="17">
        <v>0</v>
      </c>
      <c r="BC9" s="17">
        <v>1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1</v>
      </c>
      <c r="BL9" s="17">
        <v>0</v>
      </c>
      <c r="BM9" s="17">
        <v>0</v>
      </c>
      <c r="BN9" s="17">
        <v>0</v>
      </c>
      <c r="BO9" s="17">
        <v>1</v>
      </c>
      <c r="BP9" s="17">
        <v>0</v>
      </c>
      <c r="BQ9" s="17">
        <v>0</v>
      </c>
      <c r="BR9" s="17">
        <v>0</v>
      </c>
      <c r="BS9" s="17">
        <v>0</v>
      </c>
      <c r="BT9" s="17">
        <v>0</v>
      </c>
      <c r="BU9" s="17">
        <v>0</v>
      </c>
      <c r="BV9" s="17">
        <v>0</v>
      </c>
      <c r="BW9" s="17">
        <v>0</v>
      </c>
      <c r="BX9" s="17">
        <v>0</v>
      </c>
      <c r="BY9" s="17">
        <v>0</v>
      </c>
      <c r="BZ9" s="17">
        <v>0</v>
      </c>
      <c r="CA9" s="20"/>
      <c r="CB9" s="2"/>
      <c r="CC9" s="2"/>
      <c r="CD9" s="2"/>
      <c r="CE9" s="2"/>
    </row>
    <row r="10" spans="1:94" ht="15.75" customHeight="1" x14ac:dyDescent="0.25">
      <c r="A10" s="21">
        <v>2</v>
      </c>
      <c r="B10" s="22" t="s">
        <v>34</v>
      </c>
      <c r="C10" s="23">
        <f t="shared" ref="C10:D17" si="0">G10+K10+O10+S10+W10+AA10+AE10+AI10+AM10+AQ10+AU10+AY10+BC10+BG10+BK10+BO10+BS10+BW10</f>
        <v>9</v>
      </c>
      <c r="D10" s="23">
        <v>0</v>
      </c>
      <c r="E10" s="23">
        <f t="shared" ref="E10:F17" si="1">I10+M10+Q10+U10+Y10+AC10+AG10+AK10+AO10+AS10+AW10+BA10+BE10+BI10+BM10+BQ10+BU10+BY10</f>
        <v>0</v>
      </c>
      <c r="F10" s="23">
        <f t="shared" si="1"/>
        <v>184426.53</v>
      </c>
      <c r="G10" s="24">
        <v>1</v>
      </c>
      <c r="H10" s="24">
        <v>0</v>
      </c>
      <c r="I10" s="24">
        <v>0</v>
      </c>
      <c r="J10" s="24">
        <v>184425.59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1</v>
      </c>
      <c r="T10" s="24">
        <v>0</v>
      </c>
      <c r="U10" s="24">
        <v>0</v>
      </c>
      <c r="V10" s="24">
        <v>0</v>
      </c>
      <c r="W10" s="24">
        <v>1</v>
      </c>
      <c r="X10" s="24">
        <v>0</v>
      </c>
      <c r="Y10" s="24">
        <v>0</v>
      </c>
      <c r="Z10" s="24">
        <v>0</v>
      </c>
      <c r="AA10" s="24">
        <v>4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1</v>
      </c>
      <c r="AJ10" s="24">
        <v>0</v>
      </c>
      <c r="AK10" s="25">
        <v>0</v>
      </c>
      <c r="AL10" s="24">
        <v>0.94</v>
      </c>
      <c r="AM10" s="24">
        <v>0</v>
      </c>
      <c r="AN10" s="24">
        <v>0</v>
      </c>
      <c r="AO10" s="24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7">
        <v>0</v>
      </c>
      <c r="BH10" s="26">
        <v>0</v>
      </c>
      <c r="BI10" s="26">
        <v>0</v>
      </c>
      <c r="BJ10" s="28">
        <v>0</v>
      </c>
      <c r="BK10" s="29">
        <v>1</v>
      </c>
      <c r="BL10" s="29">
        <v>0</v>
      </c>
      <c r="BM10" s="29">
        <v>0</v>
      </c>
      <c r="BN10" s="29">
        <v>0</v>
      </c>
      <c r="BO10" s="29">
        <v>0</v>
      </c>
      <c r="BP10" s="29">
        <v>0</v>
      </c>
      <c r="BQ10" s="29">
        <v>0</v>
      </c>
      <c r="BR10" s="29">
        <v>0</v>
      </c>
      <c r="BS10" s="29">
        <v>0</v>
      </c>
      <c r="BT10" s="29">
        <v>0</v>
      </c>
      <c r="BU10" s="29">
        <v>0</v>
      </c>
      <c r="BV10" s="29">
        <v>0</v>
      </c>
      <c r="BW10" s="29">
        <v>0</v>
      </c>
      <c r="BX10" s="29">
        <v>0</v>
      </c>
      <c r="BY10" s="29">
        <v>0</v>
      </c>
      <c r="BZ10" s="29">
        <v>0</v>
      </c>
      <c r="CA10" s="30"/>
      <c r="CB10" s="2"/>
      <c r="CC10" s="2"/>
      <c r="CD10" s="2"/>
      <c r="CE10" s="2"/>
    </row>
    <row r="11" spans="1:94" ht="18" x14ac:dyDescent="0.25">
      <c r="A11" s="21">
        <v>3</v>
      </c>
      <c r="B11" s="31" t="s">
        <v>35</v>
      </c>
      <c r="C11" s="23">
        <f t="shared" si="0"/>
        <v>9</v>
      </c>
      <c r="D11" s="23">
        <f t="shared" si="0"/>
        <v>0</v>
      </c>
      <c r="E11" s="23">
        <f t="shared" si="1"/>
        <v>0</v>
      </c>
      <c r="F11" s="23">
        <f t="shared" si="1"/>
        <v>12228.16</v>
      </c>
      <c r="G11" s="24">
        <v>1</v>
      </c>
      <c r="H11" s="24">
        <v>0</v>
      </c>
      <c r="I11" s="24">
        <v>0</v>
      </c>
      <c r="J11" s="24">
        <v>75.900000000000006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1</v>
      </c>
      <c r="X11" s="24">
        <v>0</v>
      </c>
      <c r="Y11" s="24">
        <v>0</v>
      </c>
      <c r="Z11" s="24">
        <v>11501.16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1</v>
      </c>
      <c r="AJ11" s="24">
        <v>0</v>
      </c>
      <c r="AK11" s="25">
        <v>0</v>
      </c>
      <c r="AL11" s="24">
        <v>33.5</v>
      </c>
      <c r="AM11" s="24">
        <v>0</v>
      </c>
      <c r="AN11" s="24">
        <v>0</v>
      </c>
      <c r="AO11" s="24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  <c r="BC11" s="29">
        <v>0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0</v>
      </c>
      <c r="BM11" s="29">
        <v>0</v>
      </c>
      <c r="BN11" s="29">
        <v>0</v>
      </c>
      <c r="BO11" s="29">
        <v>5</v>
      </c>
      <c r="BP11" s="29">
        <v>0</v>
      </c>
      <c r="BQ11" s="29">
        <v>0</v>
      </c>
      <c r="BR11" s="29">
        <v>560.1</v>
      </c>
      <c r="BS11" s="29">
        <v>0</v>
      </c>
      <c r="BT11" s="29">
        <v>0</v>
      </c>
      <c r="BU11" s="29">
        <v>0</v>
      </c>
      <c r="BV11" s="29">
        <v>0</v>
      </c>
      <c r="BW11" s="29">
        <v>1</v>
      </c>
      <c r="BX11" s="29">
        <v>0</v>
      </c>
      <c r="BY11" s="29">
        <v>0</v>
      </c>
      <c r="BZ11" s="29">
        <v>57.5</v>
      </c>
      <c r="CA11" s="30"/>
      <c r="CB11" s="2"/>
      <c r="CC11" s="2"/>
      <c r="CD11" s="2"/>
      <c r="CE11" s="2"/>
    </row>
    <row r="12" spans="1:94" ht="18" x14ac:dyDescent="0.25">
      <c r="A12" s="21">
        <v>4</v>
      </c>
      <c r="B12" s="31" t="s">
        <v>36</v>
      </c>
      <c r="C12" s="23">
        <f t="shared" si="0"/>
        <v>2</v>
      </c>
      <c r="D12" s="23">
        <f t="shared" si="0"/>
        <v>0</v>
      </c>
      <c r="E12" s="23">
        <f t="shared" si="1"/>
        <v>0</v>
      </c>
      <c r="F12" s="23">
        <f t="shared" si="1"/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5">
        <v>0</v>
      </c>
      <c r="AL12" s="24">
        <v>0</v>
      </c>
      <c r="AM12" s="24">
        <v>0</v>
      </c>
      <c r="AN12" s="24">
        <v>0</v>
      </c>
      <c r="AO12" s="24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2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30"/>
      <c r="CB12" s="2"/>
      <c r="CC12" s="2"/>
      <c r="CD12" s="2"/>
      <c r="CE12" s="2"/>
    </row>
    <row r="13" spans="1:94" ht="15.75" customHeight="1" x14ac:dyDescent="0.25">
      <c r="A13" s="21">
        <v>5</v>
      </c>
      <c r="B13" s="22" t="s">
        <v>37</v>
      </c>
      <c r="C13" s="23">
        <f t="shared" si="0"/>
        <v>21</v>
      </c>
      <c r="D13" s="23">
        <f t="shared" si="0"/>
        <v>0</v>
      </c>
      <c r="E13" s="23">
        <f t="shared" si="1"/>
        <v>0</v>
      </c>
      <c r="F13" s="23">
        <f t="shared" si="1"/>
        <v>9.9600000000000009</v>
      </c>
      <c r="G13" s="24">
        <v>1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>
        <v>1</v>
      </c>
      <c r="X13" s="24"/>
      <c r="Y13" s="24"/>
      <c r="Z13" s="24"/>
      <c r="AA13" s="24">
        <v>3</v>
      </c>
      <c r="AB13" s="24"/>
      <c r="AC13" s="24"/>
      <c r="AD13" s="24">
        <v>4.66</v>
      </c>
      <c r="AE13" s="24">
        <v>1</v>
      </c>
      <c r="AF13" s="24"/>
      <c r="AG13" s="24"/>
      <c r="AH13" s="24"/>
      <c r="AI13" s="24"/>
      <c r="AJ13" s="24"/>
      <c r="AK13" s="24"/>
      <c r="AL13" s="24"/>
      <c r="AM13" s="24">
        <v>1</v>
      </c>
      <c r="AN13" s="24"/>
      <c r="AO13" s="24"/>
      <c r="AP13" s="24">
        <v>5.3</v>
      </c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>
        <v>8</v>
      </c>
      <c r="BL13" s="24"/>
      <c r="BM13" s="24"/>
      <c r="BN13" s="24"/>
      <c r="BO13" s="24">
        <v>6</v>
      </c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30"/>
      <c r="CB13" s="2"/>
      <c r="CC13" s="2"/>
      <c r="CD13" s="2"/>
      <c r="CE13" s="2"/>
    </row>
    <row r="14" spans="1:94" ht="15.75" customHeight="1" x14ac:dyDescent="0.25">
      <c r="A14" s="21">
        <v>6</v>
      </c>
      <c r="B14" s="31" t="s">
        <v>38</v>
      </c>
      <c r="C14" s="23">
        <f t="shared" si="0"/>
        <v>4</v>
      </c>
      <c r="D14" s="23">
        <f t="shared" si="0"/>
        <v>0</v>
      </c>
      <c r="E14" s="23">
        <f t="shared" si="1"/>
        <v>0</v>
      </c>
      <c r="F14" s="23">
        <f t="shared" si="1"/>
        <v>40935.67</v>
      </c>
      <c r="G14" s="24">
        <v>0</v>
      </c>
      <c r="H14" s="24">
        <v>0</v>
      </c>
      <c r="I14" s="24">
        <v>0</v>
      </c>
      <c r="J14" s="24">
        <v>0</v>
      </c>
      <c r="K14" s="33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3</v>
      </c>
      <c r="AF14" s="24">
        <v>0</v>
      </c>
      <c r="AG14" s="24">
        <v>0</v>
      </c>
      <c r="AH14" s="24">
        <v>40935.67</v>
      </c>
      <c r="AI14" s="24">
        <v>0</v>
      </c>
      <c r="AJ14" s="24">
        <v>0</v>
      </c>
      <c r="AK14" s="25">
        <v>0</v>
      </c>
      <c r="AL14" s="24">
        <v>0</v>
      </c>
      <c r="AM14" s="24">
        <v>0</v>
      </c>
      <c r="AN14" s="24">
        <v>0</v>
      </c>
      <c r="AO14" s="24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1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0</v>
      </c>
      <c r="CA14" s="30"/>
      <c r="CB14" s="2"/>
      <c r="CC14" s="2"/>
      <c r="CD14" s="2"/>
      <c r="CE14" s="2"/>
    </row>
    <row r="15" spans="1:94" ht="15.75" customHeight="1" x14ac:dyDescent="0.25">
      <c r="A15" s="21">
        <v>7</v>
      </c>
      <c r="B15" s="22" t="s">
        <v>39</v>
      </c>
      <c r="C15" s="23">
        <f t="shared" si="0"/>
        <v>0</v>
      </c>
      <c r="D15" s="23">
        <f t="shared" si="0"/>
        <v>0</v>
      </c>
      <c r="E15" s="23">
        <f t="shared" si="1"/>
        <v>0</v>
      </c>
      <c r="F15" s="23">
        <f t="shared" si="1"/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30"/>
      <c r="CB15" s="2"/>
      <c r="CC15" s="2"/>
      <c r="CD15" s="2"/>
      <c r="CE15" s="2"/>
    </row>
    <row r="16" spans="1:94" ht="18" x14ac:dyDescent="0.25">
      <c r="A16" s="21">
        <v>8</v>
      </c>
      <c r="B16" s="22" t="s">
        <v>40</v>
      </c>
      <c r="C16" s="23">
        <f t="shared" si="0"/>
        <v>11</v>
      </c>
      <c r="D16" s="23">
        <f t="shared" si="0"/>
        <v>0</v>
      </c>
      <c r="E16" s="23">
        <f t="shared" si="1"/>
        <v>0</v>
      </c>
      <c r="F16" s="23">
        <f t="shared" si="1"/>
        <v>1582.9199999999998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2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3</v>
      </c>
      <c r="AF16" s="24">
        <v>0</v>
      </c>
      <c r="AG16" s="24">
        <v>0</v>
      </c>
      <c r="AH16" s="24">
        <v>176.12</v>
      </c>
      <c r="AI16" s="24">
        <v>3</v>
      </c>
      <c r="AJ16" s="24">
        <v>0</v>
      </c>
      <c r="AK16" s="25">
        <v>0</v>
      </c>
      <c r="AL16" s="24">
        <v>1255.8699999999999</v>
      </c>
      <c r="AM16" s="24">
        <v>1</v>
      </c>
      <c r="AN16" s="24">
        <v>0</v>
      </c>
      <c r="AO16" s="24">
        <v>0</v>
      </c>
      <c r="AP16" s="29">
        <v>6.93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1</v>
      </c>
      <c r="BH16" s="29">
        <v>0</v>
      </c>
      <c r="BI16" s="29">
        <v>0</v>
      </c>
      <c r="BJ16" s="29">
        <v>144</v>
      </c>
      <c r="BK16" s="29">
        <v>1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30"/>
      <c r="CB16" s="2"/>
      <c r="CC16" s="2"/>
      <c r="CD16" s="2"/>
      <c r="CE16" s="2"/>
    </row>
    <row r="17" spans="1:83" ht="18" x14ac:dyDescent="0.25">
      <c r="A17" s="21">
        <v>9</v>
      </c>
      <c r="B17" s="22" t="s">
        <v>41</v>
      </c>
      <c r="C17" s="23">
        <f t="shared" si="0"/>
        <v>5</v>
      </c>
      <c r="D17" s="35">
        <f t="shared" si="0"/>
        <v>0</v>
      </c>
      <c r="E17" s="23">
        <f t="shared" si="1"/>
        <v>0</v>
      </c>
      <c r="F17" s="23">
        <f t="shared" si="1"/>
        <v>4160.43</v>
      </c>
      <c r="G17" s="24">
        <v>3</v>
      </c>
      <c r="H17" s="24"/>
      <c r="I17" s="24"/>
      <c r="J17" s="24">
        <v>4160.43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5"/>
      <c r="AL17" s="24"/>
      <c r="AM17" s="24"/>
      <c r="AN17" s="24"/>
      <c r="AO17" s="24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6">
        <v>2</v>
      </c>
      <c r="BL17" s="36"/>
      <c r="BM17" s="36"/>
      <c r="BN17" s="36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30"/>
      <c r="CB17" s="2"/>
      <c r="CC17" s="2"/>
      <c r="CD17" s="2"/>
      <c r="CE17" s="2"/>
    </row>
    <row r="18" spans="1:83" s="40" customFormat="1" ht="18" x14ac:dyDescent="0.25">
      <c r="A18" s="37"/>
      <c r="B18" s="37" t="s">
        <v>42</v>
      </c>
      <c r="C18" s="38">
        <f>C17+C16+C15+C14+C13+C12+C11+C10</f>
        <v>61</v>
      </c>
      <c r="D18" s="38">
        <f t="shared" ref="D18:BO18" si="2">D17+D16+D15+D14+D13+D12+D11+D10</f>
        <v>0</v>
      </c>
      <c r="E18" s="38">
        <f t="shared" si="2"/>
        <v>0</v>
      </c>
      <c r="F18" s="38">
        <f t="shared" si="2"/>
        <v>243343.66999999998</v>
      </c>
      <c r="G18" s="38">
        <f t="shared" si="2"/>
        <v>6</v>
      </c>
      <c r="H18" s="38">
        <f t="shared" si="2"/>
        <v>0</v>
      </c>
      <c r="I18" s="38">
        <f t="shared" si="2"/>
        <v>0</v>
      </c>
      <c r="J18" s="38">
        <f t="shared" si="2"/>
        <v>188661.91999999998</v>
      </c>
      <c r="K18" s="38">
        <f t="shared" si="2"/>
        <v>0</v>
      </c>
      <c r="L18" s="38">
        <f t="shared" si="2"/>
        <v>0</v>
      </c>
      <c r="M18" s="38">
        <f t="shared" si="2"/>
        <v>0</v>
      </c>
      <c r="N18" s="38">
        <f t="shared" si="2"/>
        <v>0</v>
      </c>
      <c r="O18" s="38">
        <f t="shared" si="2"/>
        <v>0</v>
      </c>
      <c r="P18" s="38">
        <f t="shared" si="2"/>
        <v>0</v>
      </c>
      <c r="Q18" s="38">
        <f t="shared" si="2"/>
        <v>0</v>
      </c>
      <c r="R18" s="38">
        <f t="shared" si="2"/>
        <v>0</v>
      </c>
      <c r="S18" s="38">
        <f t="shared" si="2"/>
        <v>1</v>
      </c>
      <c r="T18" s="38">
        <f t="shared" si="2"/>
        <v>0</v>
      </c>
      <c r="U18" s="38">
        <f t="shared" si="2"/>
        <v>0</v>
      </c>
      <c r="V18" s="38">
        <f t="shared" si="2"/>
        <v>0</v>
      </c>
      <c r="W18" s="38">
        <f t="shared" si="2"/>
        <v>5</v>
      </c>
      <c r="X18" s="38">
        <f t="shared" si="2"/>
        <v>0</v>
      </c>
      <c r="Y18" s="38">
        <f t="shared" si="2"/>
        <v>0</v>
      </c>
      <c r="Z18" s="38">
        <f t="shared" si="2"/>
        <v>11501.16</v>
      </c>
      <c r="AA18" s="38">
        <f t="shared" si="2"/>
        <v>7</v>
      </c>
      <c r="AB18" s="38">
        <f t="shared" si="2"/>
        <v>0</v>
      </c>
      <c r="AC18" s="38">
        <f t="shared" si="2"/>
        <v>0</v>
      </c>
      <c r="AD18" s="38">
        <f t="shared" si="2"/>
        <v>4.66</v>
      </c>
      <c r="AE18" s="38">
        <f t="shared" si="2"/>
        <v>7</v>
      </c>
      <c r="AF18" s="38">
        <f t="shared" si="2"/>
        <v>0</v>
      </c>
      <c r="AG18" s="38">
        <f t="shared" si="2"/>
        <v>0</v>
      </c>
      <c r="AH18" s="38">
        <f t="shared" si="2"/>
        <v>41111.79</v>
      </c>
      <c r="AI18" s="38">
        <f t="shared" si="2"/>
        <v>5</v>
      </c>
      <c r="AJ18" s="38">
        <f t="shared" si="2"/>
        <v>0</v>
      </c>
      <c r="AK18" s="38">
        <f t="shared" si="2"/>
        <v>0</v>
      </c>
      <c r="AL18" s="38">
        <f t="shared" si="2"/>
        <v>1290.31</v>
      </c>
      <c r="AM18" s="38">
        <f t="shared" si="2"/>
        <v>2</v>
      </c>
      <c r="AN18" s="38">
        <f t="shared" si="2"/>
        <v>0</v>
      </c>
      <c r="AO18" s="38">
        <f t="shared" si="2"/>
        <v>0</v>
      </c>
      <c r="AP18" s="38">
        <f t="shared" si="2"/>
        <v>12.23</v>
      </c>
      <c r="AQ18" s="38">
        <f t="shared" si="2"/>
        <v>0</v>
      </c>
      <c r="AR18" s="38">
        <f t="shared" si="2"/>
        <v>0</v>
      </c>
      <c r="AS18" s="38">
        <f t="shared" si="2"/>
        <v>0</v>
      </c>
      <c r="AT18" s="38">
        <f t="shared" si="2"/>
        <v>0</v>
      </c>
      <c r="AU18" s="38">
        <f t="shared" si="2"/>
        <v>0</v>
      </c>
      <c r="AV18" s="38">
        <f t="shared" si="2"/>
        <v>0</v>
      </c>
      <c r="AW18" s="38">
        <f t="shared" si="2"/>
        <v>0</v>
      </c>
      <c r="AX18" s="38">
        <f t="shared" si="2"/>
        <v>0</v>
      </c>
      <c r="AY18" s="38">
        <f t="shared" si="2"/>
        <v>0</v>
      </c>
      <c r="AZ18" s="38">
        <f t="shared" si="2"/>
        <v>0</v>
      </c>
      <c r="BA18" s="38">
        <f t="shared" si="2"/>
        <v>0</v>
      </c>
      <c r="BB18" s="38">
        <f t="shared" si="2"/>
        <v>0</v>
      </c>
      <c r="BC18" s="38">
        <f t="shared" si="2"/>
        <v>0</v>
      </c>
      <c r="BD18" s="38">
        <f t="shared" si="2"/>
        <v>0</v>
      </c>
      <c r="BE18" s="38">
        <f t="shared" si="2"/>
        <v>0</v>
      </c>
      <c r="BF18" s="38">
        <f t="shared" si="2"/>
        <v>0</v>
      </c>
      <c r="BG18" s="38">
        <f t="shared" si="2"/>
        <v>1</v>
      </c>
      <c r="BH18" s="38">
        <f t="shared" si="2"/>
        <v>0</v>
      </c>
      <c r="BI18" s="38">
        <f t="shared" si="2"/>
        <v>0</v>
      </c>
      <c r="BJ18" s="38">
        <f t="shared" si="2"/>
        <v>144</v>
      </c>
      <c r="BK18" s="38">
        <f t="shared" si="2"/>
        <v>15</v>
      </c>
      <c r="BL18" s="38">
        <f t="shared" si="2"/>
        <v>0</v>
      </c>
      <c r="BM18" s="38">
        <f t="shared" si="2"/>
        <v>0</v>
      </c>
      <c r="BN18" s="38">
        <f t="shared" si="2"/>
        <v>0</v>
      </c>
      <c r="BO18" s="38">
        <f t="shared" si="2"/>
        <v>11</v>
      </c>
      <c r="BP18" s="38">
        <f t="shared" ref="BP18:BZ18" si="3">BP17+BP16+BP15+BP14+BP13+BP12+BP11+BP10</f>
        <v>0</v>
      </c>
      <c r="BQ18" s="38">
        <f t="shared" si="3"/>
        <v>0</v>
      </c>
      <c r="BR18" s="38">
        <f t="shared" si="3"/>
        <v>560.1</v>
      </c>
      <c r="BS18" s="38">
        <f t="shared" si="3"/>
        <v>0</v>
      </c>
      <c r="BT18" s="38">
        <f t="shared" si="3"/>
        <v>0</v>
      </c>
      <c r="BU18" s="38">
        <f t="shared" si="3"/>
        <v>0</v>
      </c>
      <c r="BV18" s="38">
        <f t="shared" si="3"/>
        <v>0</v>
      </c>
      <c r="BW18" s="38">
        <f t="shared" si="3"/>
        <v>1</v>
      </c>
      <c r="BX18" s="38">
        <f t="shared" si="3"/>
        <v>0</v>
      </c>
      <c r="BY18" s="38">
        <f t="shared" si="3"/>
        <v>0</v>
      </c>
      <c r="BZ18" s="38">
        <f t="shared" si="3"/>
        <v>57.5</v>
      </c>
      <c r="CA18" s="39"/>
    </row>
    <row r="19" spans="1:83" ht="15.75" customHeight="1" thickBot="1" x14ac:dyDescent="0.3">
      <c r="C19" s="4" t="s">
        <v>43</v>
      </c>
      <c r="BH19" s="3"/>
      <c r="BI19" s="3"/>
      <c r="BJ19" s="3"/>
      <c r="BK19" s="41"/>
      <c r="BL19" s="41"/>
      <c r="BM19" s="41"/>
      <c r="BN19" s="41"/>
      <c r="BO19" s="41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95" t="s">
        <v>2</v>
      </c>
      <c r="B20" s="74" t="s">
        <v>3</v>
      </c>
      <c r="C20" s="77" t="s">
        <v>4</v>
      </c>
      <c r="D20" s="78"/>
      <c r="E20" s="78"/>
      <c r="F20" s="79"/>
      <c r="G20" s="83" t="s">
        <v>5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5" t="s">
        <v>6</v>
      </c>
      <c r="X20" s="84"/>
      <c r="Y20" s="84"/>
      <c r="Z20" s="84"/>
      <c r="AA20" s="84"/>
      <c r="AB20" s="84"/>
      <c r="AC20" s="84"/>
      <c r="AD20" s="84"/>
      <c r="AE20" s="86" t="s">
        <v>7</v>
      </c>
      <c r="AF20" s="84"/>
      <c r="AG20" s="84"/>
      <c r="AH20" s="84"/>
      <c r="AI20" s="84"/>
      <c r="AJ20" s="84"/>
      <c r="AK20" s="84"/>
      <c r="AL20" s="84"/>
      <c r="AM20" s="91" t="s">
        <v>8</v>
      </c>
      <c r="AN20" s="91"/>
      <c r="AO20" s="91"/>
      <c r="AP20" s="92"/>
      <c r="AQ20" s="92"/>
      <c r="AR20" s="92"/>
      <c r="AS20" s="92"/>
      <c r="AT20" s="92"/>
      <c r="AU20" s="86" t="s">
        <v>9</v>
      </c>
      <c r="AV20" s="86"/>
      <c r="AW20" s="86"/>
      <c r="AX20" s="86"/>
      <c r="AY20" s="92"/>
      <c r="AZ20" s="92"/>
      <c r="BA20" s="92"/>
      <c r="BB20" s="92"/>
      <c r="BC20" s="86" t="s">
        <v>10</v>
      </c>
      <c r="BD20" s="86"/>
      <c r="BE20" s="86"/>
      <c r="BF20" s="86"/>
      <c r="BG20" s="86"/>
      <c r="BH20" s="86"/>
      <c r="BI20" s="86"/>
      <c r="BJ20" s="86"/>
      <c r="BK20" s="86" t="s">
        <v>11</v>
      </c>
      <c r="BL20" s="88"/>
      <c r="BM20" s="88"/>
      <c r="BN20" s="88"/>
      <c r="BO20" s="88"/>
      <c r="BP20" s="88"/>
      <c r="BQ20" s="88"/>
      <c r="BR20" s="88"/>
      <c r="BS20" s="86" t="s">
        <v>12</v>
      </c>
      <c r="BT20" s="88"/>
      <c r="BU20" s="88"/>
      <c r="BV20" s="88"/>
      <c r="BW20" s="88"/>
      <c r="BX20" s="88"/>
      <c r="BY20" s="88"/>
      <c r="BZ20" s="88"/>
      <c r="CA20" s="2"/>
      <c r="CB20" s="2"/>
      <c r="CC20" s="2"/>
      <c r="CD20" s="2"/>
      <c r="CE20" s="2"/>
    </row>
    <row r="21" spans="1:83" ht="22.5" customHeight="1" thickBot="1" x14ac:dyDescent="0.3">
      <c r="A21" s="96"/>
      <c r="B21" s="75"/>
      <c r="C21" s="80"/>
      <c r="D21" s="81"/>
      <c r="E21" s="81"/>
      <c r="F21" s="82"/>
      <c r="G21" s="87" t="s">
        <v>13</v>
      </c>
      <c r="H21" s="88"/>
      <c r="I21" s="88"/>
      <c r="J21" s="88"/>
      <c r="K21" s="87" t="s">
        <v>14</v>
      </c>
      <c r="L21" s="88"/>
      <c r="M21" s="88"/>
      <c r="N21" s="88"/>
      <c r="O21" s="87" t="s">
        <v>15</v>
      </c>
      <c r="P21" s="88"/>
      <c r="Q21" s="88"/>
      <c r="R21" s="88"/>
      <c r="S21" s="89" t="s">
        <v>16</v>
      </c>
      <c r="T21" s="88"/>
      <c r="U21" s="88"/>
      <c r="V21" s="88"/>
      <c r="W21" s="89" t="s">
        <v>17</v>
      </c>
      <c r="X21" s="88"/>
      <c r="Y21" s="88"/>
      <c r="Z21" s="88"/>
      <c r="AA21" s="87" t="s">
        <v>18</v>
      </c>
      <c r="AB21" s="88"/>
      <c r="AC21" s="88"/>
      <c r="AD21" s="88"/>
      <c r="AE21" s="89" t="s">
        <v>19</v>
      </c>
      <c r="AF21" s="88"/>
      <c r="AG21" s="88"/>
      <c r="AH21" s="88"/>
      <c r="AI21" s="87" t="s">
        <v>18</v>
      </c>
      <c r="AJ21" s="88"/>
      <c r="AK21" s="88"/>
      <c r="AL21" s="88"/>
      <c r="AM21" s="89" t="s">
        <v>20</v>
      </c>
      <c r="AN21" s="89"/>
      <c r="AO21" s="89"/>
      <c r="AP21" s="89"/>
      <c r="AQ21" s="87" t="s">
        <v>18</v>
      </c>
      <c r="AR21" s="87"/>
      <c r="AS21" s="87"/>
      <c r="AT21" s="88"/>
      <c r="AU21" s="89" t="s">
        <v>21</v>
      </c>
      <c r="AV21" s="89"/>
      <c r="AW21" s="89"/>
      <c r="AX21" s="89"/>
      <c r="AY21" s="87" t="s">
        <v>18</v>
      </c>
      <c r="AZ21" s="87"/>
      <c r="BA21" s="87"/>
      <c r="BB21" s="88"/>
      <c r="BC21" s="89" t="s">
        <v>22</v>
      </c>
      <c r="BD21" s="88"/>
      <c r="BE21" s="88"/>
      <c r="BF21" s="88"/>
      <c r="BG21" s="87" t="s">
        <v>18</v>
      </c>
      <c r="BH21" s="88"/>
      <c r="BI21" s="88"/>
      <c r="BJ21" s="88"/>
      <c r="BK21" s="89" t="s">
        <v>23</v>
      </c>
      <c r="BL21" s="88"/>
      <c r="BM21" s="88"/>
      <c r="BN21" s="88"/>
      <c r="BO21" s="87" t="s">
        <v>18</v>
      </c>
      <c r="BP21" s="88"/>
      <c r="BQ21" s="88"/>
      <c r="BR21" s="88"/>
      <c r="BS21" s="89" t="s">
        <v>24</v>
      </c>
      <c r="BT21" s="93"/>
      <c r="BU21" s="93"/>
      <c r="BV21" s="93"/>
      <c r="BW21" s="87" t="s">
        <v>18</v>
      </c>
      <c r="BX21" s="88"/>
      <c r="BY21" s="88"/>
      <c r="BZ21" s="88"/>
      <c r="CA21" s="2"/>
      <c r="CB21" s="2"/>
      <c r="CC21" s="2"/>
      <c r="CD21" s="2"/>
      <c r="CE21" s="2"/>
    </row>
    <row r="22" spans="1:83" ht="27.75" customHeight="1" thickBot="1" x14ac:dyDescent="0.3">
      <c r="A22" s="96"/>
      <c r="B22" s="75"/>
      <c r="C22" s="90" t="s">
        <v>25</v>
      </c>
      <c r="D22" s="90" t="s">
        <v>26</v>
      </c>
      <c r="E22" s="90"/>
      <c r="F22" s="94" t="s">
        <v>27</v>
      </c>
      <c r="G22" s="90" t="s">
        <v>28</v>
      </c>
      <c r="H22" s="92" t="s">
        <v>29</v>
      </c>
      <c r="I22" s="92"/>
      <c r="J22" s="94" t="s">
        <v>27</v>
      </c>
      <c r="K22" s="90" t="s">
        <v>28</v>
      </c>
      <c r="L22" s="92" t="s">
        <v>29</v>
      </c>
      <c r="M22" s="92"/>
      <c r="N22" s="94" t="s">
        <v>27</v>
      </c>
      <c r="O22" s="94" t="s">
        <v>28</v>
      </c>
      <c r="P22" s="92" t="s">
        <v>29</v>
      </c>
      <c r="Q22" s="92"/>
      <c r="R22" s="94" t="s">
        <v>27</v>
      </c>
      <c r="S22" s="94" t="s">
        <v>28</v>
      </c>
      <c r="T22" s="92" t="s">
        <v>29</v>
      </c>
      <c r="U22" s="92"/>
      <c r="V22" s="94" t="s">
        <v>27</v>
      </c>
      <c r="W22" s="94" t="s">
        <v>28</v>
      </c>
      <c r="X22" s="92" t="s">
        <v>29</v>
      </c>
      <c r="Y22" s="92"/>
      <c r="Z22" s="94" t="s">
        <v>27</v>
      </c>
      <c r="AA22" s="94" t="s">
        <v>28</v>
      </c>
      <c r="AB22" s="92" t="s">
        <v>29</v>
      </c>
      <c r="AC22" s="92"/>
      <c r="AD22" s="94" t="s">
        <v>27</v>
      </c>
      <c r="AE22" s="94" t="s">
        <v>28</v>
      </c>
      <c r="AF22" s="92" t="s">
        <v>29</v>
      </c>
      <c r="AG22" s="92"/>
      <c r="AH22" s="94" t="s">
        <v>27</v>
      </c>
      <c r="AI22" s="94" t="s">
        <v>28</v>
      </c>
      <c r="AJ22" s="92" t="s">
        <v>29</v>
      </c>
      <c r="AK22" s="92"/>
      <c r="AL22" s="94" t="s">
        <v>27</v>
      </c>
      <c r="AM22" s="94" t="s">
        <v>28</v>
      </c>
      <c r="AN22" s="92" t="s">
        <v>29</v>
      </c>
      <c r="AO22" s="92"/>
      <c r="AP22" s="94" t="s">
        <v>27</v>
      </c>
      <c r="AQ22" s="94" t="s">
        <v>28</v>
      </c>
      <c r="AR22" s="92" t="s">
        <v>29</v>
      </c>
      <c r="AS22" s="92"/>
      <c r="AT22" s="94" t="s">
        <v>27</v>
      </c>
      <c r="AU22" s="94" t="s">
        <v>28</v>
      </c>
      <c r="AV22" s="92" t="s">
        <v>29</v>
      </c>
      <c r="AW22" s="92"/>
      <c r="AX22" s="94" t="s">
        <v>27</v>
      </c>
      <c r="AY22" s="94" t="s">
        <v>28</v>
      </c>
      <c r="AZ22" s="92" t="s">
        <v>29</v>
      </c>
      <c r="BA22" s="92"/>
      <c r="BB22" s="94" t="s">
        <v>27</v>
      </c>
      <c r="BC22" s="94" t="s">
        <v>28</v>
      </c>
      <c r="BD22" s="92" t="s">
        <v>29</v>
      </c>
      <c r="BE22" s="92"/>
      <c r="BF22" s="94" t="s">
        <v>27</v>
      </c>
      <c r="BG22" s="94" t="s">
        <v>28</v>
      </c>
      <c r="BH22" s="92" t="s">
        <v>29</v>
      </c>
      <c r="BI22" s="92"/>
      <c r="BJ22" s="94" t="s">
        <v>27</v>
      </c>
      <c r="BK22" s="94" t="s">
        <v>28</v>
      </c>
      <c r="BL22" s="92" t="s">
        <v>29</v>
      </c>
      <c r="BM22" s="92"/>
      <c r="BN22" s="94" t="s">
        <v>27</v>
      </c>
      <c r="BO22" s="94" t="s">
        <v>28</v>
      </c>
      <c r="BP22" s="92" t="s">
        <v>29</v>
      </c>
      <c r="BQ22" s="92"/>
      <c r="BR22" s="94" t="s">
        <v>30</v>
      </c>
      <c r="BS22" s="94" t="s">
        <v>28</v>
      </c>
      <c r="BT22" s="92" t="s">
        <v>29</v>
      </c>
      <c r="BU22" s="92"/>
      <c r="BV22" s="94" t="s">
        <v>27</v>
      </c>
      <c r="BW22" s="94" t="s">
        <v>28</v>
      </c>
      <c r="BX22" s="92" t="s">
        <v>29</v>
      </c>
      <c r="BY22" s="92"/>
      <c r="BZ22" s="94" t="s">
        <v>27</v>
      </c>
      <c r="CA22" s="2"/>
      <c r="CB22" s="2"/>
      <c r="CC22" s="2"/>
      <c r="CD22" s="2"/>
      <c r="CE22" s="2"/>
    </row>
    <row r="23" spans="1:83" ht="66" customHeight="1" thickBot="1" x14ac:dyDescent="0.3">
      <c r="A23" s="97"/>
      <c r="B23" s="76"/>
      <c r="C23" s="90"/>
      <c r="D23" s="66" t="s">
        <v>31</v>
      </c>
      <c r="E23" s="66" t="s">
        <v>32</v>
      </c>
      <c r="F23" s="94"/>
      <c r="G23" s="90"/>
      <c r="H23" s="65" t="s">
        <v>31</v>
      </c>
      <c r="I23" s="65" t="s">
        <v>32</v>
      </c>
      <c r="J23" s="94"/>
      <c r="K23" s="90"/>
      <c r="L23" s="65" t="s">
        <v>31</v>
      </c>
      <c r="M23" s="65" t="s">
        <v>32</v>
      </c>
      <c r="N23" s="94"/>
      <c r="O23" s="94"/>
      <c r="P23" s="65" t="s">
        <v>31</v>
      </c>
      <c r="Q23" s="65" t="s">
        <v>32</v>
      </c>
      <c r="R23" s="94"/>
      <c r="S23" s="94"/>
      <c r="T23" s="65" t="s">
        <v>31</v>
      </c>
      <c r="U23" s="65" t="s">
        <v>32</v>
      </c>
      <c r="V23" s="94"/>
      <c r="W23" s="94"/>
      <c r="X23" s="65" t="s">
        <v>31</v>
      </c>
      <c r="Y23" s="65" t="s">
        <v>32</v>
      </c>
      <c r="Z23" s="94"/>
      <c r="AA23" s="94"/>
      <c r="AB23" s="65" t="s">
        <v>31</v>
      </c>
      <c r="AC23" s="65" t="s">
        <v>32</v>
      </c>
      <c r="AD23" s="94"/>
      <c r="AE23" s="94"/>
      <c r="AF23" s="65" t="s">
        <v>31</v>
      </c>
      <c r="AG23" s="65" t="s">
        <v>32</v>
      </c>
      <c r="AH23" s="94"/>
      <c r="AI23" s="94"/>
      <c r="AJ23" s="65" t="s">
        <v>31</v>
      </c>
      <c r="AK23" s="65" t="s">
        <v>32</v>
      </c>
      <c r="AL23" s="94"/>
      <c r="AM23" s="94"/>
      <c r="AN23" s="65" t="s">
        <v>31</v>
      </c>
      <c r="AO23" s="65" t="s">
        <v>32</v>
      </c>
      <c r="AP23" s="94"/>
      <c r="AQ23" s="94"/>
      <c r="AR23" s="65" t="s">
        <v>31</v>
      </c>
      <c r="AS23" s="65" t="s">
        <v>32</v>
      </c>
      <c r="AT23" s="94"/>
      <c r="AU23" s="94"/>
      <c r="AV23" s="65" t="s">
        <v>31</v>
      </c>
      <c r="AW23" s="65" t="s">
        <v>32</v>
      </c>
      <c r="AX23" s="94"/>
      <c r="AY23" s="94"/>
      <c r="AZ23" s="65" t="s">
        <v>31</v>
      </c>
      <c r="BA23" s="65" t="s">
        <v>32</v>
      </c>
      <c r="BB23" s="94"/>
      <c r="BC23" s="94"/>
      <c r="BD23" s="65" t="s">
        <v>31</v>
      </c>
      <c r="BE23" s="65" t="s">
        <v>32</v>
      </c>
      <c r="BF23" s="94"/>
      <c r="BG23" s="94"/>
      <c r="BH23" s="65" t="s">
        <v>31</v>
      </c>
      <c r="BI23" s="65" t="s">
        <v>32</v>
      </c>
      <c r="BJ23" s="94"/>
      <c r="BK23" s="94"/>
      <c r="BL23" s="65" t="s">
        <v>31</v>
      </c>
      <c r="BM23" s="65" t="s">
        <v>32</v>
      </c>
      <c r="BN23" s="94"/>
      <c r="BO23" s="94"/>
      <c r="BP23" s="65" t="s">
        <v>31</v>
      </c>
      <c r="BQ23" s="65" t="s">
        <v>32</v>
      </c>
      <c r="BR23" s="94"/>
      <c r="BS23" s="94"/>
      <c r="BT23" s="65" t="s">
        <v>31</v>
      </c>
      <c r="BU23" s="65" t="s">
        <v>32</v>
      </c>
      <c r="BV23" s="94"/>
      <c r="BW23" s="94"/>
      <c r="BX23" s="65" t="s">
        <v>31</v>
      </c>
      <c r="BY23" s="65" t="s">
        <v>32</v>
      </c>
      <c r="BZ23" s="94"/>
      <c r="CA23" s="2"/>
      <c r="CB23" s="2"/>
      <c r="CC23" s="2"/>
      <c r="CD23" s="2"/>
      <c r="CE23" s="2"/>
    </row>
    <row r="24" spans="1:83" ht="19.5" customHeight="1" thickBot="1" x14ac:dyDescent="0.3">
      <c r="A24" s="13">
        <v>1</v>
      </c>
      <c r="B24" s="13">
        <v>2</v>
      </c>
      <c r="C24" s="13">
        <v>3</v>
      </c>
      <c r="D24" s="13">
        <v>4</v>
      </c>
      <c r="E24" s="13">
        <v>5</v>
      </c>
      <c r="F24" s="13"/>
      <c r="G24" s="13">
        <v>7</v>
      </c>
      <c r="H24" s="13">
        <v>8</v>
      </c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3">
        <v>16</v>
      </c>
      <c r="Q24" s="13">
        <v>17</v>
      </c>
      <c r="R24" s="13">
        <v>18</v>
      </c>
      <c r="S24" s="13">
        <v>19</v>
      </c>
      <c r="T24" s="13">
        <v>20</v>
      </c>
      <c r="U24" s="13">
        <v>21</v>
      </c>
      <c r="V24" s="13">
        <v>22</v>
      </c>
      <c r="W24" s="13">
        <v>23</v>
      </c>
      <c r="X24" s="13">
        <v>24</v>
      </c>
      <c r="Y24" s="13">
        <v>25</v>
      </c>
      <c r="Z24" s="13">
        <v>26</v>
      </c>
      <c r="AA24" s="13">
        <v>27</v>
      </c>
      <c r="AB24" s="13">
        <v>28</v>
      </c>
      <c r="AC24" s="13">
        <v>29</v>
      </c>
      <c r="AD24" s="13">
        <v>30</v>
      </c>
      <c r="AE24" s="13">
        <v>31</v>
      </c>
      <c r="AF24" s="13">
        <v>32</v>
      </c>
      <c r="AG24" s="13">
        <v>33</v>
      </c>
      <c r="AH24" s="13">
        <v>34</v>
      </c>
      <c r="AI24" s="13">
        <v>35</v>
      </c>
      <c r="AJ24" s="13">
        <v>36</v>
      </c>
      <c r="AK24" s="13">
        <v>37</v>
      </c>
      <c r="AL24" s="13">
        <v>38</v>
      </c>
      <c r="AM24" s="13">
        <v>39</v>
      </c>
      <c r="AN24" s="13">
        <v>40</v>
      </c>
      <c r="AO24" s="13">
        <v>41</v>
      </c>
      <c r="AP24" s="13">
        <v>42</v>
      </c>
      <c r="AQ24" s="13">
        <v>43</v>
      </c>
      <c r="AR24" s="13">
        <v>44</v>
      </c>
      <c r="AS24" s="13">
        <v>45</v>
      </c>
      <c r="AT24" s="13">
        <v>46</v>
      </c>
      <c r="AU24" s="13">
        <v>47</v>
      </c>
      <c r="AV24" s="13">
        <v>48</v>
      </c>
      <c r="AW24" s="13">
        <v>49</v>
      </c>
      <c r="AX24" s="13">
        <v>50</v>
      </c>
      <c r="AY24" s="13">
        <v>51</v>
      </c>
      <c r="AZ24" s="13">
        <v>52</v>
      </c>
      <c r="BA24" s="13">
        <v>53</v>
      </c>
      <c r="BB24" s="13">
        <v>54</v>
      </c>
      <c r="BC24" s="13">
        <v>55</v>
      </c>
      <c r="BD24" s="13">
        <v>56</v>
      </c>
      <c r="BE24" s="13">
        <v>57</v>
      </c>
      <c r="BF24" s="13">
        <v>58</v>
      </c>
      <c r="BG24" s="13">
        <v>59</v>
      </c>
      <c r="BH24" s="13">
        <v>60</v>
      </c>
      <c r="BI24" s="13">
        <v>61</v>
      </c>
      <c r="BJ24" s="13">
        <v>62</v>
      </c>
      <c r="BK24" s="13">
        <v>63</v>
      </c>
      <c r="BL24" s="13">
        <v>64</v>
      </c>
      <c r="BM24" s="13">
        <v>65</v>
      </c>
      <c r="BN24" s="13">
        <v>66</v>
      </c>
      <c r="BO24" s="13">
        <v>67</v>
      </c>
      <c r="BP24" s="13">
        <v>68</v>
      </c>
      <c r="BQ24" s="13">
        <v>69</v>
      </c>
      <c r="BR24" s="13">
        <v>70</v>
      </c>
      <c r="BS24" s="13">
        <v>71</v>
      </c>
      <c r="BT24" s="13">
        <v>72</v>
      </c>
      <c r="BU24" s="13">
        <v>73</v>
      </c>
      <c r="BV24" s="13">
        <v>74</v>
      </c>
      <c r="BW24" s="13">
        <v>75</v>
      </c>
      <c r="BX24" s="13">
        <v>76</v>
      </c>
      <c r="BY24" s="13">
        <v>77</v>
      </c>
      <c r="BZ24" s="13">
        <v>78</v>
      </c>
      <c r="CA24" s="2"/>
      <c r="CB24" s="2"/>
      <c r="CC24" s="2"/>
      <c r="CD24" s="2"/>
      <c r="CE24" s="2"/>
    </row>
    <row r="25" spans="1:83" ht="15" customHeight="1" x14ac:dyDescent="0.25">
      <c r="A25" s="42">
        <v>1</v>
      </c>
      <c r="B25" s="43" t="s">
        <v>44</v>
      </c>
      <c r="C25" s="23">
        <f>G25+K25+O25+S25+W25+AA25+AE25+AI25+AM25+AQ25+AU25+AY25+BC25+BG25+BK25+BO25+BS25+BW25</f>
        <v>8</v>
      </c>
      <c r="D25" s="23">
        <f>H25+L25+P25+T25+X25+AB25+AF25+AJ25+AN25+AR25+AV25+AZ25+BD25+BH25+BL25+BP25+BT25+BX25</f>
        <v>0</v>
      </c>
      <c r="E25" s="23">
        <f>I25+M25+Q25+U25+Y25+AC25+AG25+AK25+AO25+AS25+AW25+BA25+BE25+BI25+BM25+BQ25+BU25+BY25</f>
        <v>0</v>
      </c>
      <c r="F25" s="23">
        <f>J25+N25+R25+V25+Z25+AD25+AH25+AL25+AP25+AT25+AX25+BB25+BF25+BJ25+BN25+BR25+BV25+BZ25</f>
        <v>229.11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1</v>
      </c>
      <c r="P25" s="23">
        <v>0</v>
      </c>
      <c r="Q25" s="23">
        <v>0</v>
      </c>
      <c r="R25" s="23">
        <v>220.46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44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5</v>
      </c>
      <c r="AF25" s="45">
        <v>0</v>
      </c>
      <c r="AG25" s="45">
        <v>0</v>
      </c>
      <c r="AH25" s="45">
        <v>8.65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2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17">
        <v>0</v>
      </c>
      <c r="BU25" s="17">
        <v>0</v>
      </c>
      <c r="BV25" s="17">
        <v>0</v>
      </c>
      <c r="BW25" s="17">
        <v>0</v>
      </c>
      <c r="BX25" s="17">
        <v>0</v>
      </c>
      <c r="BY25" s="17">
        <v>0</v>
      </c>
      <c r="BZ25" s="17">
        <v>0</v>
      </c>
      <c r="CA25" s="2"/>
      <c r="CB25" s="2"/>
      <c r="CC25" s="2"/>
      <c r="CD25" s="2"/>
      <c r="CE25" s="2"/>
    </row>
    <row r="26" spans="1:83" ht="15.75" customHeight="1" x14ac:dyDescent="0.25">
      <c r="A26" s="21">
        <v>2</v>
      </c>
      <c r="B26" s="46" t="s">
        <v>45</v>
      </c>
      <c r="C26" s="23">
        <f t="shared" ref="C26:F32" si="4">G26+K26+O26+S26+W26+AA26+AE26+AI26+AM26+AQ26+AU26+AY26+BC26+BG26+BK26+BO26+BS26+BW26</f>
        <v>5</v>
      </c>
      <c r="D26" s="23">
        <f t="shared" si="4"/>
        <v>0</v>
      </c>
      <c r="E26" s="23">
        <f t="shared" si="4"/>
        <v>0</v>
      </c>
      <c r="F26" s="23">
        <f t="shared" si="4"/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v>0</v>
      </c>
      <c r="BS26" s="24">
        <v>0</v>
      </c>
      <c r="BT26" s="24">
        <v>0</v>
      </c>
      <c r="BU26" s="24">
        <v>0</v>
      </c>
      <c r="BV26" s="24">
        <v>0</v>
      </c>
      <c r="BW26" s="24">
        <v>5</v>
      </c>
      <c r="BX26" s="24">
        <v>0</v>
      </c>
      <c r="BY26" s="24">
        <v>0</v>
      </c>
      <c r="BZ26" s="24">
        <v>0</v>
      </c>
      <c r="CA26" s="2"/>
      <c r="CE26" s="2"/>
    </row>
    <row r="27" spans="1:83" ht="15.75" customHeight="1" x14ac:dyDescent="0.25">
      <c r="A27" s="21">
        <v>3</v>
      </c>
      <c r="B27" s="47" t="s">
        <v>46</v>
      </c>
      <c r="C27" s="23">
        <f t="shared" si="4"/>
        <v>1</v>
      </c>
      <c r="D27" s="23">
        <f t="shared" si="4"/>
        <v>0</v>
      </c>
      <c r="E27" s="23">
        <f t="shared" si="4"/>
        <v>0</v>
      </c>
      <c r="F27" s="23">
        <f t="shared" si="4"/>
        <v>0.34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1</v>
      </c>
      <c r="BX27" s="24">
        <v>0</v>
      </c>
      <c r="BY27" s="24">
        <v>0</v>
      </c>
      <c r="BZ27" s="24">
        <v>0.34</v>
      </c>
      <c r="CA27" s="2"/>
      <c r="CC27" s="2"/>
      <c r="CD27" s="2"/>
      <c r="CE27" s="2"/>
    </row>
    <row r="28" spans="1:83" ht="15.75" customHeight="1" x14ac:dyDescent="0.25">
      <c r="A28" s="21">
        <v>4</v>
      </c>
      <c r="B28" s="46" t="s">
        <v>47</v>
      </c>
      <c r="C28" s="23">
        <f t="shared" si="4"/>
        <v>12</v>
      </c>
      <c r="D28" s="23">
        <f t="shared" si="4"/>
        <v>0</v>
      </c>
      <c r="E28" s="23">
        <f t="shared" si="4"/>
        <v>0</v>
      </c>
      <c r="F28" s="23">
        <f t="shared" si="4"/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12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"/>
      <c r="CB28" s="2"/>
      <c r="CC28" s="2"/>
      <c r="CD28" s="2"/>
      <c r="CE28" s="2"/>
    </row>
    <row r="29" spans="1:83" ht="18" customHeight="1" x14ac:dyDescent="0.25">
      <c r="A29" s="21">
        <v>5</v>
      </c>
      <c r="B29" s="48" t="s">
        <v>48</v>
      </c>
      <c r="C29" s="23">
        <f t="shared" si="4"/>
        <v>18</v>
      </c>
      <c r="D29" s="23">
        <f t="shared" si="4"/>
        <v>1</v>
      </c>
      <c r="E29" s="23">
        <f t="shared" si="4"/>
        <v>0</v>
      </c>
      <c r="F29" s="23">
        <f t="shared" si="4"/>
        <v>110.56</v>
      </c>
      <c r="G29" s="24">
        <v>3</v>
      </c>
      <c r="H29" s="24">
        <v>0</v>
      </c>
      <c r="I29" s="24">
        <v>0</v>
      </c>
      <c r="J29" s="24">
        <v>63.86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3</v>
      </c>
      <c r="AB29" s="24">
        <v>0</v>
      </c>
      <c r="AC29" s="24">
        <v>0</v>
      </c>
      <c r="AD29" s="24">
        <v>18.510000000000002</v>
      </c>
      <c r="AE29" s="24">
        <v>2</v>
      </c>
      <c r="AF29" s="24">
        <v>1</v>
      </c>
      <c r="AG29" s="24">
        <v>0</v>
      </c>
      <c r="AH29" s="24">
        <v>0.86</v>
      </c>
      <c r="AI29" s="24">
        <v>3</v>
      </c>
      <c r="AJ29" s="24">
        <v>0</v>
      </c>
      <c r="AK29" s="25">
        <v>0</v>
      </c>
      <c r="AL29" s="24">
        <v>12.81</v>
      </c>
      <c r="AM29" s="24">
        <v>0</v>
      </c>
      <c r="AN29" s="24">
        <v>0</v>
      </c>
      <c r="AO29" s="24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1</v>
      </c>
      <c r="AV29" s="29">
        <v>0</v>
      </c>
      <c r="AW29" s="29">
        <v>0</v>
      </c>
      <c r="AX29" s="29">
        <v>14.52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4</v>
      </c>
      <c r="BL29" s="29">
        <v>0</v>
      </c>
      <c r="BM29" s="29">
        <v>0</v>
      </c>
      <c r="BN29" s="29">
        <v>0</v>
      </c>
      <c r="BO29" s="29">
        <v>2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"/>
      <c r="CB29" s="2"/>
      <c r="CC29" s="2"/>
      <c r="CD29" s="2"/>
      <c r="CE29" s="2"/>
    </row>
    <row r="30" spans="1:83" ht="18" x14ac:dyDescent="0.25">
      <c r="A30" s="21">
        <v>6</v>
      </c>
      <c r="B30" s="46" t="s">
        <v>49</v>
      </c>
      <c r="C30" s="23">
        <f t="shared" si="4"/>
        <v>5</v>
      </c>
      <c r="D30" s="23">
        <f t="shared" si="4"/>
        <v>0</v>
      </c>
      <c r="E30" s="23">
        <f t="shared" si="4"/>
        <v>0</v>
      </c>
      <c r="F30" s="23">
        <f t="shared" si="4"/>
        <v>6161.61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1</v>
      </c>
      <c r="P30" s="24">
        <v>0</v>
      </c>
      <c r="Q30" s="24">
        <v>0</v>
      </c>
      <c r="R30" s="24">
        <v>6125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3</v>
      </c>
      <c r="AJ30" s="24">
        <v>0</v>
      </c>
      <c r="AK30" s="25">
        <v>0</v>
      </c>
      <c r="AL30" s="24">
        <v>36.61</v>
      </c>
      <c r="AM30" s="24">
        <v>1</v>
      </c>
      <c r="AN30" s="24">
        <v>0</v>
      </c>
      <c r="AO30" s="24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36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"/>
      <c r="CB30" s="2"/>
      <c r="CC30" s="2"/>
      <c r="CD30" s="2"/>
      <c r="CE30" s="2"/>
    </row>
    <row r="31" spans="1:83" ht="15.75" customHeight="1" x14ac:dyDescent="0.25">
      <c r="A31" s="21">
        <v>7</v>
      </c>
      <c r="B31" s="48" t="s">
        <v>50</v>
      </c>
      <c r="C31" s="23">
        <f t="shared" si="4"/>
        <v>2</v>
      </c>
      <c r="D31" s="23">
        <f t="shared" si="4"/>
        <v>0</v>
      </c>
      <c r="E31" s="23">
        <f t="shared" si="4"/>
        <v>0</v>
      </c>
      <c r="F31" s="23">
        <f t="shared" si="4"/>
        <v>232.1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1</v>
      </c>
      <c r="AB31" s="24">
        <v>0</v>
      </c>
      <c r="AC31" s="24">
        <v>0</v>
      </c>
      <c r="AD31" s="24">
        <v>43.21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1</v>
      </c>
      <c r="BH31" s="29">
        <v>0</v>
      </c>
      <c r="BI31" s="29">
        <v>0</v>
      </c>
      <c r="BJ31" s="29">
        <v>188.89</v>
      </c>
      <c r="BK31" s="29">
        <v>0</v>
      </c>
      <c r="BL31" s="29">
        <v>0</v>
      </c>
      <c r="BM31" s="29">
        <v>0</v>
      </c>
      <c r="BN31" s="29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29">
        <v>0</v>
      </c>
      <c r="BZ31" s="29">
        <v>0</v>
      </c>
      <c r="CA31" s="2"/>
      <c r="CB31" s="2"/>
      <c r="CC31" s="2"/>
      <c r="CD31" s="2"/>
      <c r="CE31" s="2"/>
    </row>
    <row r="32" spans="1:83" ht="15.75" customHeight="1" x14ac:dyDescent="0.25">
      <c r="A32" s="21">
        <v>8</v>
      </c>
      <c r="B32" s="48" t="s">
        <v>51</v>
      </c>
      <c r="C32" s="23">
        <f t="shared" si="4"/>
        <v>3</v>
      </c>
      <c r="D32" s="23">
        <f t="shared" si="4"/>
        <v>0</v>
      </c>
      <c r="E32" s="23">
        <f t="shared" si="4"/>
        <v>0</v>
      </c>
      <c r="F32" s="23">
        <f t="shared" si="4"/>
        <v>1670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24">
        <v>1</v>
      </c>
      <c r="AB32" s="24"/>
      <c r="AC32" s="24"/>
      <c r="AD32" s="24">
        <v>1050</v>
      </c>
      <c r="AE32" s="24"/>
      <c r="AF32" s="24"/>
      <c r="AG32" s="24"/>
      <c r="AH32" s="24"/>
      <c r="AI32" s="24">
        <v>1</v>
      </c>
      <c r="AJ32" s="24"/>
      <c r="AK32" s="25"/>
      <c r="AL32" s="24">
        <v>320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9">
        <v>1</v>
      </c>
      <c r="BP32" s="29"/>
      <c r="BQ32" s="29"/>
      <c r="BR32" s="36">
        <v>300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"/>
      <c r="CB32" s="2"/>
      <c r="CC32" s="2"/>
      <c r="CD32" s="2"/>
      <c r="CE32" s="2"/>
    </row>
    <row r="33" spans="1:83" ht="18" x14ac:dyDescent="0.25">
      <c r="A33" s="37"/>
      <c r="B33" s="37" t="s">
        <v>42</v>
      </c>
      <c r="C33" s="38">
        <f>C32+C31+C30+C29+C28+C27+C26</f>
        <v>46</v>
      </c>
      <c r="D33" s="38">
        <f t="shared" ref="D33:BO33" si="5">D32+D31+D30+D29+D28+D27+D26</f>
        <v>1</v>
      </c>
      <c r="E33" s="38">
        <f t="shared" si="5"/>
        <v>0</v>
      </c>
      <c r="F33" s="38">
        <f t="shared" si="5"/>
        <v>8174.61</v>
      </c>
      <c r="G33" s="38">
        <f t="shared" si="5"/>
        <v>3</v>
      </c>
      <c r="H33" s="38">
        <f t="shared" si="5"/>
        <v>0</v>
      </c>
      <c r="I33" s="38">
        <f t="shared" si="5"/>
        <v>0</v>
      </c>
      <c r="J33" s="38">
        <f t="shared" si="5"/>
        <v>63.86</v>
      </c>
      <c r="K33" s="38">
        <f t="shared" si="5"/>
        <v>0</v>
      </c>
      <c r="L33" s="38">
        <f t="shared" si="5"/>
        <v>0</v>
      </c>
      <c r="M33" s="38">
        <f t="shared" si="5"/>
        <v>0</v>
      </c>
      <c r="N33" s="38">
        <f t="shared" si="5"/>
        <v>0</v>
      </c>
      <c r="O33" s="38">
        <f t="shared" si="5"/>
        <v>1</v>
      </c>
      <c r="P33" s="38">
        <f t="shared" si="5"/>
        <v>0</v>
      </c>
      <c r="Q33" s="38">
        <f t="shared" si="5"/>
        <v>0</v>
      </c>
      <c r="R33" s="38">
        <f t="shared" si="5"/>
        <v>6125</v>
      </c>
      <c r="S33" s="38">
        <f t="shared" si="5"/>
        <v>0</v>
      </c>
      <c r="T33" s="38">
        <f t="shared" si="5"/>
        <v>0</v>
      </c>
      <c r="U33" s="38">
        <f t="shared" si="5"/>
        <v>0</v>
      </c>
      <c r="V33" s="38">
        <f t="shared" si="5"/>
        <v>0</v>
      </c>
      <c r="W33" s="38">
        <f t="shared" si="5"/>
        <v>0</v>
      </c>
      <c r="X33" s="38">
        <f t="shared" si="5"/>
        <v>0</v>
      </c>
      <c r="Y33" s="38">
        <f t="shared" si="5"/>
        <v>0</v>
      </c>
      <c r="Z33" s="38">
        <f t="shared" si="5"/>
        <v>0</v>
      </c>
      <c r="AA33" s="38">
        <f t="shared" si="5"/>
        <v>5</v>
      </c>
      <c r="AB33" s="38">
        <f t="shared" si="5"/>
        <v>0</v>
      </c>
      <c r="AC33" s="38">
        <f t="shared" si="5"/>
        <v>0</v>
      </c>
      <c r="AD33" s="38">
        <f t="shared" si="5"/>
        <v>1111.72</v>
      </c>
      <c r="AE33" s="38">
        <f t="shared" si="5"/>
        <v>2</v>
      </c>
      <c r="AF33" s="38">
        <f t="shared" si="5"/>
        <v>1</v>
      </c>
      <c r="AG33" s="38">
        <f t="shared" si="5"/>
        <v>0</v>
      </c>
      <c r="AH33" s="38">
        <f t="shared" si="5"/>
        <v>0.86</v>
      </c>
      <c r="AI33" s="38">
        <f t="shared" si="5"/>
        <v>7</v>
      </c>
      <c r="AJ33" s="38">
        <f t="shared" si="5"/>
        <v>0</v>
      </c>
      <c r="AK33" s="38">
        <f t="shared" si="5"/>
        <v>0</v>
      </c>
      <c r="AL33" s="38">
        <f t="shared" si="5"/>
        <v>369.42</v>
      </c>
      <c r="AM33" s="38">
        <f t="shared" si="5"/>
        <v>1</v>
      </c>
      <c r="AN33" s="38">
        <f t="shared" si="5"/>
        <v>0</v>
      </c>
      <c r="AO33" s="38">
        <f t="shared" si="5"/>
        <v>0</v>
      </c>
      <c r="AP33" s="38">
        <f t="shared" si="5"/>
        <v>0</v>
      </c>
      <c r="AQ33" s="38">
        <f t="shared" si="5"/>
        <v>0</v>
      </c>
      <c r="AR33" s="38">
        <f t="shared" si="5"/>
        <v>0</v>
      </c>
      <c r="AS33" s="38">
        <f t="shared" si="5"/>
        <v>0</v>
      </c>
      <c r="AT33" s="38">
        <f t="shared" si="5"/>
        <v>0</v>
      </c>
      <c r="AU33" s="38">
        <f t="shared" si="5"/>
        <v>1</v>
      </c>
      <c r="AV33" s="38">
        <f t="shared" si="5"/>
        <v>0</v>
      </c>
      <c r="AW33" s="38">
        <f t="shared" si="5"/>
        <v>0</v>
      </c>
      <c r="AX33" s="38">
        <f t="shared" si="5"/>
        <v>14.52</v>
      </c>
      <c r="AY33" s="38">
        <f t="shared" si="5"/>
        <v>0</v>
      </c>
      <c r="AZ33" s="38">
        <f t="shared" si="5"/>
        <v>0</v>
      </c>
      <c r="BA33" s="38">
        <f t="shared" si="5"/>
        <v>0</v>
      </c>
      <c r="BB33" s="38">
        <f t="shared" si="5"/>
        <v>0</v>
      </c>
      <c r="BC33" s="38">
        <f t="shared" si="5"/>
        <v>0</v>
      </c>
      <c r="BD33" s="38">
        <f t="shared" si="5"/>
        <v>0</v>
      </c>
      <c r="BE33" s="38">
        <f t="shared" si="5"/>
        <v>0</v>
      </c>
      <c r="BF33" s="38">
        <f t="shared" si="5"/>
        <v>0</v>
      </c>
      <c r="BG33" s="38">
        <f t="shared" si="5"/>
        <v>1</v>
      </c>
      <c r="BH33" s="38">
        <f t="shared" si="5"/>
        <v>0</v>
      </c>
      <c r="BI33" s="38">
        <f t="shared" si="5"/>
        <v>0</v>
      </c>
      <c r="BJ33" s="38">
        <f t="shared" si="5"/>
        <v>188.89</v>
      </c>
      <c r="BK33" s="38">
        <f t="shared" si="5"/>
        <v>4</v>
      </c>
      <c r="BL33" s="38">
        <f t="shared" si="5"/>
        <v>0</v>
      </c>
      <c r="BM33" s="38">
        <f t="shared" si="5"/>
        <v>0</v>
      </c>
      <c r="BN33" s="38">
        <f t="shared" si="5"/>
        <v>0</v>
      </c>
      <c r="BO33" s="38">
        <f t="shared" si="5"/>
        <v>15</v>
      </c>
      <c r="BP33" s="38">
        <f t="shared" ref="BP33:BZ33" si="6">BP32+BP31+BP30+BP29+BP28+BP27+BP26</f>
        <v>0</v>
      </c>
      <c r="BQ33" s="38">
        <f t="shared" si="6"/>
        <v>0</v>
      </c>
      <c r="BR33" s="38">
        <f t="shared" si="6"/>
        <v>300</v>
      </c>
      <c r="BS33" s="38">
        <f t="shared" si="6"/>
        <v>0</v>
      </c>
      <c r="BT33" s="38">
        <f t="shared" si="6"/>
        <v>0</v>
      </c>
      <c r="BU33" s="38">
        <f t="shared" si="6"/>
        <v>0</v>
      </c>
      <c r="BV33" s="38">
        <f t="shared" si="6"/>
        <v>0</v>
      </c>
      <c r="BW33" s="38">
        <f t="shared" si="6"/>
        <v>6</v>
      </c>
      <c r="BX33" s="38">
        <f t="shared" si="6"/>
        <v>0</v>
      </c>
      <c r="BY33" s="38">
        <f t="shared" si="6"/>
        <v>0</v>
      </c>
      <c r="BZ33" s="38">
        <f t="shared" si="6"/>
        <v>0.34</v>
      </c>
      <c r="CA33" s="41"/>
      <c r="CB33" s="41"/>
      <c r="CC33" s="41"/>
      <c r="CD33" s="41"/>
      <c r="CE33" s="41"/>
    </row>
    <row r="34" spans="1:83" ht="15.75" customHeight="1" thickBot="1" x14ac:dyDescent="0.3">
      <c r="C34" s="4" t="s">
        <v>52</v>
      </c>
      <c r="CA34" s="41"/>
      <c r="CB34" s="41"/>
      <c r="CC34" s="41"/>
      <c r="CD34" s="41"/>
      <c r="CE34" s="41"/>
    </row>
    <row r="35" spans="1:83" ht="21.75" customHeight="1" thickBot="1" x14ac:dyDescent="0.3">
      <c r="A35" s="95" t="s">
        <v>2</v>
      </c>
      <c r="B35" s="74" t="s">
        <v>3</v>
      </c>
      <c r="C35" s="77" t="s">
        <v>4</v>
      </c>
      <c r="D35" s="78"/>
      <c r="E35" s="78"/>
      <c r="F35" s="79"/>
      <c r="G35" s="83" t="s">
        <v>5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5" t="s">
        <v>6</v>
      </c>
      <c r="X35" s="84"/>
      <c r="Y35" s="84"/>
      <c r="Z35" s="84"/>
      <c r="AA35" s="84"/>
      <c r="AB35" s="84"/>
      <c r="AC35" s="84"/>
      <c r="AD35" s="84"/>
      <c r="AE35" s="86" t="s">
        <v>7</v>
      </c>
      <c r="AF35" s="84"/>
      <c r="AG35" s="84"/>
      <c r="AH35" s="84"/>
      <c r="AI35" s="84"/>
      <c r="AJ35" s="84"/>
      <c r="AK35" s="84"/>
      <c r="AL35" s="84"/>
      <c r="AM35" s="91" t="s">
        <v>8</v>
      </c>
      <c r="AN35" s="91"/>
      <c r="AO35" s="91"/>
      <c r="AP35" s="92"/>
      <c r="AQ35" s="92"/>
      <c r="AR35" s="92"/>
      <c r="AS35" s="92"/>
      <c r="AT35" s="92"/>
      <c r="AU35" s="86" t="s">
        <v>9</v>
      </c>
      <c r="AV35" s="86"/>
      <c r="AW35" s="86"/>
      <c r="AX35" s="86"/>
      <c r="AY35" s="92"/>
      <c r="AZ35" s="92"/>
      <c r="BA35" s="92"/>
      <c r="BB35" s="92"/>
      <c r="BC35" s="86" t="s">
        <v>10</v>
      </c>
      <c r="BD35" s="86"/>
      <c r="BE35" s="86"/>
      <c r="BF35" s="86"/>
      <c r="BG35" s="86"/>
      <c r="BH35" s="86"/>
      <c r="BI35" s="86"/>
      <c r="BJ35" s="86"/>
      <c r="BK35" s="86" t="s">
        <v>11</v>
      </c>
      <c r="BL35" s="88"/>
      <c r="BM35" s="88"/>
      <c r="BN35" s="88"/>
      <c r="BO35" s="88"/>
      <c r="BP35" s="88"/>
      <c r="BQ35" s="88"/>
      <c r="BR35" s="88"/>
      <c r="BS35" s="86" t="s">
        <v>12</v>
      </c>
      <c r="BT35" s="88"/>
      <c r="BU35" s="88"/>
      <c r="BV35" s="88"/>
      <c r="BW35" s="88"/>
      <c r="BX35" s="88"/>
      <c r="BY35" s="88"/>
      <c r="BZ35" s="88"/>
      <c r="CA35" s="41"/>
      <c r="CB35" s="41"/>
      <c r="CC35" s="41"/>
      <c r="CD35" s="41"/>
      <c r="CE35" s="41"/>
    </row>
    <row r="36" spans="1:83" ht="18.75" customHeight="1" thickBot="1" x14ac:dyDescent="0.3">
      <c r="A36" s="96"/>
      <c r="B36" s="75"/>
      <c r="C36" s="80"/>
      <c r="D36" s="81"/>
      <c r="E36" s="81"/>
      <c r="F36" s="82"/>
      <c r="G36" s="87" t="s">
        <v>13</v>
      </c>
      <c r="H36" s="88"/>
      <c r="I36" s="88"/>
      <c r="J36" s="88"/>
      <c r="K36" s="87" t="s">
        <v>14</v>
      </c>
      <c r="L36" s="88"/>
      <c r="M36" s="88"/>
      <c r="N36" s="88"/>
      <c r="O36" s="87" t="s">
        <v>15</v>
      </c>
      <c r="P36" s="88"/>
      <c r="Q36" s="88"/>
      <c r="R36" s="88"/>
      <c r="S36" s="89" t="s">
        <v>16</v>
      </c>
      <c r="T36" s="88"/>
      <c r="U36" s="88"/>
      <c r="V36" s="88"/>
      <c r="W36" s="89" t="s">
        <v>17</v>
      </c>
      <c r="X36" s="88"/>
      <c r="Y36" s="88"/>
      <c r="Z36" s="88"/>
      <c r="AA36" s="87" t="s">
        <v>18</v>
      </c>
      <c r="AB36" s="88"/>
      <c r="AC36" s="88"/>
      <c r="AD36" s="88"/>
      <c r="AE36" s="89" t="s">
        <v>19</v>
      </c>
      <c r="AF36" s="88"/>
      <c r="AG36" s="88"/>
      <c r="AH36" s="88"/>
      <c r="AI36" s="87" t="s">
        <v>18</v>
      </c>
      <c r="AJ36" s="88"/>
      <c r="AK36" s="88"/>
      <c r="AL36" s="88"/>
      <c r="AM36" s="89" t="s">
        <v>20</v>
      </c>
      <c r="AN36" s="89"/>
      <c r="AO36" s="89"/>
      <c r="AP36" s="89"/>
      <c r="AQ36" s="87" t="s">
        <v>18</v>
      </c>
      <c r="AR36" s="87"/>
      <c r="AS36" s="87"/>
      <c r="AT36" s="88"/>
      <c r="AU36" s="89" t="s">
        <v>21</v>
      </c>
      <c r="AV36" s="89"/>
      <c r="AW36" s="89"/>
      <c r="AX36" s="89"/>
      <c r="AY36" s="87" t="s">
        <v>18</v>
      </c>
      <c r="AZ36" s="87"/>
      <c r="BA36" s="87"/>
      <c r="BB36" s="88"/>
      <c r="BC36" s="89" t="s">
        <v>22</v>
      </c>
      <c r="BD36" s="88"/>
      <c r="BE36" s="88"/>
      <c r="BF36" s="88"/>
      <c r="BG36" s="87" t="s">
        <v>18</v>
      </c>
      <c r="BH36" s="88"/>
      <c r="BI36" s="88"/>
      <c r="BJ36" s="88"/>
      <c r="BK36" s="89" t="s">
        <v>23</v>
      </c>
      <c r="BL36" s="88"/>
      <c r="BM36" s="88"/>
      <c r="BN36" s="88"/>
      <c r="BO36" s="87" t="s">
        <v>18</v>
      </c>
      <c r="BP36" s="88"/>
      <c r="BQ36" s="88"/>
      <c r="BR36" s="88"/>
      <c r="BS36" s="89" t="s">
        <v>24</v>
      </c>
      <c r="BT36" s="93"/>
      <c r="BU36" s="93"/>
      <c r="BV36" s="93"/>
      <c r="BW36" s="87" t="s">
        <v>18</v>
      </c>
      <c r="BX36" s="88"/>
      <c r="BY36" s="88"/>
      <c r="BZ36" s="88"/>
    </row>
    <row r="37" spans="1:83" ht="33.75" customHeight="1" thickBot="1" x14ac:dyDescent="0.3">
      <c r="A37" s="96"/>
      <c r="B37" s="75"/>
      <c r="C37" s="90" t="s">
        <v>25</v>
      </c>
      <c r="D37" s="90" t="s">
        <v>26</v>
      </c>
      <c r="E37" s="90"/>
      <c r="F37" s="94" t="s">
        <v>27</v>
      </c>
      <c r="G37" s="90" t="s">
        <v>28</v>
      </c>
      <c r="H37" s="92" t="s">
        <v>29</v>
      </c>
      <c r="I37" s="92"/>
      <c r="J37" s="94" t="s">
        <v>27</v>
      </c>
      <c r="K37" s="90" t="s">
        <v>28</v>
      </c>
      <c r="L37" s="92" t="s">
        <v>29</v>
      </c>
      <c r="M37" s="92"/>
      <c r="N37" s="94" t="s">
        <v>27</v>
      </c>
      <c r="O37" s="94" t="s">
        <v>28</v>
      </c>
      <c r="P37" s="92" t="s">
        <v>29</v>
      </c>
      <c r="Q37" s="92"/>
      <c r="R37" s="94" t="s">
        <v>27</v>
      </c>
      <c r="S37" s="94" t="s">
        <v>28</v>
      </c>
      <c r="T37" s="92" t="s">
        <v>29</v>
      </c>
      <c r="U37" s="92"/>
      <c r="V37" s="94" t="s">
        <v>27</v>
      </c>
      <c r="W37" s="94" t="s">
        <v>28</v>
      </c>
      <c r="X37" s="92" t="s">
        <v>29</v>
      </c>
      <c r="Y37" s="92"/>
      <c r="Z37" s="94" t="s">
        <v>27</v>
      </c>
      <c r="AA37" s="94" t="s">
        <v>28</v>
      </c>
      <c r="AB37" s="92" t="s">
        <v>29</v>
      </c>
      <c r="AC37" s="92"/>
      <c r="AD37" s="94" t="s">
        <v>27</v>
      </c>
      <c r="AE37" s="94" t="s">
        <v>28</v>
      </c>
      <c r="AF37" s="92" t="s">
        <v>29</v>
      </c>
      <c r="AG37" s="92"/>
      <c r="AH37" s="94" t="s">
        <v>27</v>
      </c>
      <c r="AI37" s="94" t="s">
        <v>28</v>
      </c>
      <c r="AJ37" s="92" t="s">
        <v>29</v>
      </c>
      <c r="AK37" s="92"/>
      <c r="AL37" s="94" t="s">
        <v>27</v>
      </c>
      <c r="AM37" s="94" t="s">
        <v>28</v>
      </c>
      <c r="AN37" s="92" t="s">
        <v>29</v>
      </c>
      <c r="AO37" s="92"/>
      <c r="AP37" s="94" t="s">
        <v>27</v>
      </c>
      <c r="AQ37" s="94" t="s">
        <v>28</v>
      </c>
      <c r="AR37" s="92" t="s">
        <v>29</v>
      </c>
      <c r="AS37" s="92"/>
      <c r="AT37" s="94" t="s">
        <v>27</v>
      </c>
      <c r="AU37" s="94" t="s">
        <v>28</v>
      </c>
      <c r="AV37" s="92" t="s">
        <v>29</v>
      </c>
      <c r="AW37" s="92"/>
      <c r="AX37" s="94" t="s">
        <v>27</v>
      </c>
      <c r="AY37" s="94" t="s">
        <v>28</v>
      </c>
      <c r="AZ37" s="92" t="s">
        <v>29</v>
      </c>
      <c r="BA37" s="92"/>
      <c r="BB37" s="94" t="s">
        <v>27</v>
      </c>
      <c r="BC37" s="94" t="s">
        <v>28</v>
      </c>
      <c r="BD37" s="92" t="s">
        <v>29</v>
      </c>
      <c r="BE37" s="92"/>
      <c r="BF37" s="94" t="s">
        <v>27</v>
      </c>
      <c r="BG37" s="94" t="s">
        <v>28</v>
      </c>
      <c r="BH37" s="92" t="s">
        <v>29</v>
      </c>
      <c r="BI37" s="92"/>
      <c r="BJ37" s="94" t="s">
        <v>27</v>
      </c>
      <c r="BK37" s="94" t="s">
        <v>28</v>
      </c>
      <c r="BL37" s="92" t="s">
        <v>29</v>
      </c>
      <c r="BM37" s="92"/>
      <c r="BN37" s="94" t="s">
        <v>27</v>
      </c>
      <c r="BO37" s="94" t="s">
        <v>28</v>
      </c>
      <c r="BP37" s="92" t="s">
        <v>29</v>
      </c>
      <c r="BQ37" s="92"/>
      <c r="BR37" s="94" t="s">
        <v>30</v>
      </c>
      <c r="BS37" s="94" t="s">
        <v>28</v>
      </c>
      <c r="BT37" s="92" t="s">
        <v>29</v>
      </c>
      <c r="BU37" s="92"/>
      <c r="BV37" s="94" t="s">
        <v>27</v>
      </c>
      <c r="BW37" s="94" t="s">
        <v>28</v>
      </c>
      <c r="BX37" s="92" t="s">
        <v>29</v>
      </c>
      <c r="BY37" s="92"/>
      <c r="BZ37" s="94" t="s">
        <v>27</v>
      </c>
    </row>
    <row r="38" spans="1:83" ht="75.75" thickBot="1" x14ac:dyDescent="0.3">
      <c r="A38" s="97"/>
      <c r="B38" s="76"/>
      <c r="C38" s="90"/>
      <c r="D38" s="66" t="s">
        <v>31</v>
      </c>
      <c r="E38" s="66" t="s">
        <v>32</v>
      </c>
      <c r="F38" s="94"/>
      <c r="G38" s="90"/>
      <c r="H38" s="65" t="s">
        <v>31</v>
      </c>
      <c r="I38" s="65" t="s">
        <v>32</v>
      </c>
      <c r="J38" s="94"/>
      <c r="K38" s="90"/>
      <c r="L38" s="65" t="s">
        <v>31</v>
      </c>
      <c r="M38" s="65" t="s">
        <v>32</v>
      </c>
      <c r="N38" s="94"/>
      <c r="O38" s="94"/>
      <c r="P38" s="65" t="s">
        <v>31</v>
      </c>
      <c r="Q38" s="65" t="s">
        <v>32</v>
      </c>
      <c r="R38" s="94"/>
      <c r="S38" s="94"/>
      <c r="T38" s="65" t="s">
        <v>31</v>
      </c>
      <c r="U38" s="65" t="s">
        <v>32</v>
      </c>
      <c r="V38" s="94"/>
      <c r="W38" s="94"/>
      <c r="X38" s="65" t="s">
        <v>31</v>
      </c>
      <c r="Y38" s="65" t="s">
        <v>32</v>
      </c>
      <c r="Z38" s="94"/>
      <c r="AA38" s="94"/>
      <c r="AB38" s="65" t="s">
        <v>31</v>
      </c>
      <c r="AC38" s="65" t="s">
        <v>32</v>
      </c>
      <c r="AD38" s="94"/>
      <c r="AE38" s="94"/>
      <c r="AF38" s="65" t="s">
        <v>31</v>
      </c>
      <c r="AG38" s="65" t="s">
        <v>32</v>
      </c>
      <c r="AH38" s="94"/>
      <c r="AI38" s="94"/>
      <c r="AJ38" s="65" t="s">
        <v>31</v>
      </c>
      <c r="AK38" s="65" t="s">
        <v>32</v>
      </c>
      <c r="AL38" s="94"/>
      <c r="AM38" s="94"/>
      <c r="AN38" s="65" t="s">
        <v>31</v>
      </c>
      <c r="AO38" s="65" t="s">
        <v>32</v>
      </c>
      <c r="AP38" s="94"/>
      <c r="AQ38" s="94"/>
      <c r="AR38" s="65" t="s">
        <v>31</v>
      </c>
      <c r="AS38" s="65" t="s">
        <v>32</v>
      </c>
      <c r="AT38" s="94"/>
      <c r="AU38" s="94"/>
      <c r="AV38" s="65" t="s">
        <v>31</v>
      </c>
      <c r="AW38" s="65" t="s">
        <v>32</v>
      </c>
      <c r="AX38" s="94"/>
      <c r="AY38" s="94"/>
      <c r="AZ38" s="65" t="s">
        <v>31</v>
      </c>
      <c r="BA38" s="65" t="s">
        <v>32</v>
      </c>
      <c r="BB38" s="94"/>
      <c r="BC38" s="94"/>
      <c r="BD38" s="65" t="s">
        <v>31</v>
      </c>
      <c r="BE38" s="65" t="s">
        <v>32</v>
      </c>
      <c r="BF38" s="94"/>
      <c r="BG38" s="94"/>
      <c r="BH38" s="65" t="s">
        <v>31</v>
      </c>
      <c r="BI38" s="65" t="s">
        <v>32</v>
      </c>
      <c r="BJ38" s="94"/>
      <c r="BK38" s="94"/>
      <c r="BL38" s="65" t="s">
        <v>31</v>
      </c>
      <c r="BM38" s="65" t="s">
        <v>32</v>
      </c>
      <c r="BN38" s="94"/>
      <c r="BO38" s="94"/>
      <c r="BP38" s="65" t="s">
        <v>31</v>
      </c>
      <c r="BQ38" s="65" t="s">
        <v>32</v>
      </c>
      <c r="BR38" s="94"/>
      <c r="BS38" s="94"/>
      <c r="BT38" s="65" t="s">
        <v>31</v>
      </c>
      <c r="BU38" s="65" t="s">
        <v>32</v>
      </c>
      <c r="BV38" s="94"/>
      <c r="BW38" s="94"/>
      <c r="BX38" s="65" t="s">
        <v>31</v>
      </c>
      <c r="BY38" s="65" t="s">
        <v>32</v>
      </c>
      <c r="BZ38" s="94"/>
    </row>
    <row r="39" spans="1:83" ht="18" customHeight="1" thickBot="1" x14ac:dyDescent="0.3">
      <c r="A39" s="13">
        <v>1</v>
      </c>
      <c r="B39" s="13">
        <v>2</v>
      </c>
      <c r="C39" s="13">
        <v>3</v>
      </c>
      <c r="D39" s="13">
        <v>4</v>
      </c>
      <c r="E39" s="13">
        <v>5</v>
      </c>
      <c r="F39" s="13"/>
      <c r="G39" s="13">
        <v>7</v>
      </c>
      <c r="H39" s="13">
        <v>8</v>
      </c>
      <c r="I39" s="13">
        <v>9</v>
      </c>
      <c r="J39" s="13">
        <v>10</v>
      </c>
      <c r="K39" s="13">
        <v>11</v>
      </c>
      <c r="L39" s="13">
        <v>12</v>
      </c>
      <c r="M39" s="13">
        <v>13</v>
      </c>
      <c r="N39" s="13">
        <v>14</v>
      </c>
      <c r="O39" s="13">
        <v>15</v>
      </c>
      <c r="P39" s="13">
        <v>16</v>
      </c>
      <c r="Q39" s="13">
        <v>17</v>
      </c>
      <c r="R39" s="13">
        <v>18</v>
      </c>
      <c r="S39" s="13">
        <v>19</v>
      </c>
      <c r="T39" s="13">
        <v>20</v>
      </c>
      <c r="U39" s="13">
        <v>21</v>
      </c>
      <c r="V39" s="13">
        <v>22</v>
      </c>
      <c r="W39" s="13">
        <v>23</v>
      </c>
      <c r="X39" s="13">
        <v>24</v>
      </c>
      <c r="Y39" s="13">
        <v>25</v>
      </c>
      <c r="Z39" s="13">
        <v>26</v>
      </c>
      <c r="AA39" s="13">
        <v>27</v>
      </c>
      <c r="AB39" s="13">
        <v>28</v>
      </c>
      <c r="AC39" s="13">
        <v>29</v>
      </c>
      <c r="AD39" s="13">
        <v>30</v>
      </c>
      <c r="AE39" s="13">
        <v>31</v>
      </c>
      <c r="AF39" s="13">
        <v>32</v>
      </c>
      <c r="AG39" s="13">
        <v>33</v>
      </c>
      <c r="AH39" s="13">
        <v>34</v>
      </c>
      <c r="AI39" s="13">
        <v>35</v>
      </c>
      <c r="AJ39" s="13">
        <v>36</v>
      </c>
      <c r="AK39" s="13">
        <v>37</v>
      </c>
      <c r="AL39" s="13">
        <v>38</v>
      </c>
      <c r="AM39" s="13">
        <v>39</v>
      </c>
      <c r="AN39" s="13">
        <v>40</v>
      </c>
      <c r="AO39" s="13">
        <v>41</v>
      </c>
      <c r="AP39" s="13">
        <v>42</v>
      </c>
      <c r="AQ39" s="13">
        <v>43</v>
      </c>
      <c r="AR39" s="13">
        <v>44</v>
      </c>
      <c r="AS39" s="13">
        <v>45</v>
      </c>
      <c r="AT39" s="13">
        <v>46</v>
      </c>
      <c r="AU39" s="13">
        <v>47</v>
      </c>
      <c r="AV39" s="13">
        <v>48</v>
      </c>
      <c r="AW39" s="13">
        <v>49</v>
      </c>
      <c r="AX39" s="13">
        <v>50</v>
      </c>
      <c r="AY39" s="13">
        <v>51</v>
      </c>
      <c r="AZ39" s="13">
        <v>52</v>
      </c>
      <c r="BA39" s="13">
        <v>53</v>
      </c>
      <c r="BB39" s="13">
        <v>54</v>
      </c>
      <c r="BC39" s="13">
        <v>55</v>
      </c>
      <c r="BD39" s="13">
        <v>56</v>
      </c>
      <c r="BE39" s="13">
        <v>57</v>
      </c>
      <c r="BF39" s="13">
        <v>58</v>
      </c>
      <c r="BG39" s="13">
        <v>59</v>
      </c>
      <c r="BH39" s="13">
        <v>60</v>
      </c>
      <c r="BI39" s="13">
        <v>61</v>
      </c>
      <c r="BJ39" s="13">
        <v>62</v>
      </c>
      <c r="BK39" s="13">
        <v>63</v>
      </c>
      <c r="BL39" s="13">
        <v>64</v>
      </c>
      <c r="BM39" s="13">
        <v>65</v>
      </c>
      <c r="BN39" s="13">
        <v>66</v>
      </c>
      <c r="BO39" s="13">
        <v>67</v>
      </c>
      <c r="BP39" s="13">
        <v>68</v>
      </c>
      <c r="BQ39" s="13">
        <v>69</v>
      </c>
      <c r="BR39" s="13">
        <v>70</v>
      </c>
      <c r="BS39" s="13">
        <v>71</v>
      </c>
      <c r="BT39" s="13">
        <v>72</v>
      </c>
      <c r="BU39" s="13">
        <v>73</v>
      </c>
      <c r="BV39" s="13">
        <v>74</v>
      </c>
      <c r="BW39" s="13">
        <v>75</v>
      </c>
      <c r="BX39" s="13">
        <v>76</v>
      </c>
      <c r="BY39" s="13">
        <v>77</v>
      </c>
      <c r="BZ39" s="13">
        <v>78</v>
      </c>
    </row>
    <row r="40" spans="1:83" ht="18.75" customHeight="1" x14ac:dyDescent="0.25">
      <c r="A40" s="42">
        <v>1</v>
      </c>
      <c r="B40" s="49" t="s">
        <v>53</v>
      </c>
      <c r="C40" s="23">
        <f>G40+K40+O40+S40+W40+AA40+AE40+AI40+AM40+AQ40+AU40+AY40+BC40+BG40+BK40+BO40+BS40+BW40</f>
        <v>3</v>
      </c>
      <c r="D40" s="23">
        <f>H40+L40+P40+T40+X40+AB40+AF40+AJ40+AN40+AR40+AV40+AZ40+BD40+BH40+BL40+BP40+BT40+BX40</f>
        <v>0</v>
      </c>
      <c r="E40" s="23">
        <f>I40+M40+Q40+U40+Y40+AC40+AG40+AK40+AO40+AS40+AW40+BA40+BE40+BI40+BM40+BQ40+BU40+BY40</f>
        <v>0</v>
      </c>
      <c r="F40" s="50">
        <f>J40+N40+R40+V40+Z40+AD40+AH40+AL40+AP40+AT40+AX40+BB40+BF40+BJ40+BN40+BR40+BV40+BZ40</f>
        <v>61.971400000000003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44"/>
      <c r="Y40" s="23"/>
      <c r="Z40" s="23"/>
      <c r="AA40" s="23">
        <v>1</v>
      </c>
      <c r="AB40" s="23"/>
      <c r="AC40" s="23"/>
      <c r="AD40" s="23">
        <v>5.3183999999999996</v>
      </c>
      <c r="AE40" s="23"/>
      <c r="AF40" s="45"/>
      <c r="AG40" s="45"/>
      <c r="AH40" s="45"/>
      <c r="AI40" s="45"/>
      <c r="AJ40" s="45"/>
      <c r="AK40" s="45"/>
      <c r="AL40" s="45"/>
      <c r="AM40" s="45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>
        <v>1</v>
      </c>
      <c r="AZ40" s="23"/>
      <c r="BA40" s="23"/>
      <c r="BB40" s="23">
        <v>1.0980000000000001</v>
      </c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51">
        <v>1</v>
      </c>
      <c r="BP40" s="52"/>
      <c r="BQ40" s="23"/>
      <c r="BR40" s="17">
        <v>55.555</v>
      </c>
      <c r="BS40" s="17"/>
      <c r="BT40" s="17"/>
      <c r="BU40" s="17"/>
      <c r="BV40" s="17"/>
      <c r="BW40" s="17"/>
      <c r="BX40" s="17"/>
      <c r="BY40" s="17"/>
      <c r="BZ40" s="17"/>
    </row>
    <row r="41" spans="1:83" ht="18" customHeight="1" x14ac:dyDescent="0.25">
      <c r="A41" s="21">
        <v>2</v>
      </c>
      <c r="B41" s="53" t="s">
        <v>54</v>
      </c>
      <c r="C41" s="23">
        <f t="shared" ref="C41:E51" si="7">G41+K41+O41+S41+W41+AA41+AE41+AI41+AM41+AQ41+AU41+AY41+BC41+BG41+BK41+BO41+BS41+BW41</f>
        <v>9</v>
      </c>
      <c r="D41" s="23">
        <f t="shared" si="7"/>
        <v>0</v>
      </c>
      <c r="E41" s="23">
        <v>0</v>
      </c>
      <c r="F41" s="23">
        <f t="shared" ref="F41:F51" si="8">J41+N41+R41+V41+Z41+AD41+AH41+AL41+AP41+AT41+AX41+BB41+BF41+BJ41+BN41+BR41+BV41+BZ41</f>
        <v>14106.07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>
        <v>3</v>
      </c>
      <c r="AB41" s="24"/>
      <c r="AC41" s="24"/>
      <c r="AD41" s="24">
        <v>6</v>
      </c>
      <c r="AE41" s="24">
        <v>1</v>
      </c>
      <c r="AF41" s="24"/>
      <c r="AG41" s="24"/>
      <c r="AH41" s="24">
        <v>13855</v>
      </c>
      <c r="AI41" s="24">
        <v>3</v>
      </c>
      <c r="AJ41" s="24"/>
      <c r="AK41" s="25"/>
      <c r="AL41" s="24">
        <v>245.07</v>
      </c>
      <c r="AM41" s="24"/>
      <c r="AN41" s="24"/>
      <c r="AO41" s="24"/>
      <c r="AP41" s="58"/>
      <c r="AQ41" s="26"/>
      <c r="AR41" s="26"/>
      <c r="AS41" s="26"/>
      <c r="AT41" s="58"/>
      <c r="AU41" s="58"/>
      <c r="AV41" s="58"/>
      <c r="AW41" s="58"/>
      <c r="AX41" s="58"/>
      <c r="AY41" s="58"/>
      <c r="AZ41" s="58"/>
      <c r="BA41" s="58"/>
      <c r="BB41" s="58"/>
      <c r="BC41" s="26"/>
      <c r="BD41" s="26"/>
      <c r="BE41" s="26"/>
      <c r="BF41" s="26"/>
      <c r="BG41" s="26"/>
      <c r="BH41" s="26"/>
      <c r="BI41" s="26"/>
      <c r="BJ41" s="28"/>
      <c r="BK41" s="29"/>
      <c r="BL41" s="29"/>
      <c r="BM41" s="29"/>
      <c r="BN41" s="29"/>
      <c r="BO41" s="29">
        <v>2</v>
      </c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</row>
    <row r="42" spans="1:83" s="12" customFormat="1" ht="18" x14ac:dyDescent="0.25">
      <c r="A42" s="21">
        <v>3</v>
      </c>
      <c r="B42" s="53" t="s">
        <v>55</v>
      </c>
      <c r="C42" s="23">
        <f t="shared" si="7"/>
        <v>12</v>
      </c>
      <c r="D42" s="23">
        <f t="shared" si="7"/>
        <v>0</v>
      </c>
      <c r="E42" s="23">
        <f t="shared" si="7"/>
        <v>0</v>
      </c>
      <c r="F42" s="23">
        <f t="shared" si="8"/>
        <v>3220.39</v>
      </c>
      <c r="G42" s="24">
        <v>2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6</v>
      </c>
      <c r="AF42" s="24">
        <v>0</v>
      </c>
      <c r="AG42" s="24">
        <v>0</v>
      </c>
      <c r="AH42" s="24">
        <v>3220.39</v>
      </c>
      <c r="AI42" s="24">
        <v>1</v>
      </c>
      <c r="AJ42" s="24">
        <v>0</v>
      </c>
      <c r="AK42" s="25">
        <v>0</v>
      </c>
      <c r="AL42" s="24">
        <v>0</v>
      </c>
      <c r="AM42" s="24">
        <v>2</v>
      </c>
      <c r="AN42" s="24">
        <v>0</v>
      </c>
      <c r="AO42" s="24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1</v>
      </c>
      <c r="AV42" s="29">
        <v>0</v>
      </c>
      <c r="AW42" s="29">
        <v>0</v>
      </c>
      <c r="AX42" s="29">
        <v>0</v>
      </c>
      <c r="AY42" s="29">
        <v>0</v>
      </c>
      <c r="AZ42" s="29">
        <v>0</v>
      </c>
      <c r="BA42" s="29">
        <v>0</v>
      </c>
      <c r="BB42" s="29">
        <v>0</v>
      </c>
      <c r="BC42" s="29">
        <v>0</v>
      </c>
      <c r="BD42" s="29">
        <v>0</v>
      </c>
      <c r="BE42" s="29">
        <v>0</v>
      </c>
      <c r="BF42" s="29">
        <v>0</v>
      </c>
      <c r="BG42" s="29">
        <v>0</v>
      </c>
      <c r="BH42" s="29">
        <v>0</v>
      </c>
      <c r="BI42" s="29">
        <v>0</v>
      </c>
      <c r="BJ42" s="29">
        <v>0</v>
      </c>
      <c r="BK42" s="29">
        <v>0</v>
      </c>
      <c r="BL42" s="29">
        <v>0</v>
      </c>
      <c r="BM42" s="29">
        <v>0</v>
      </c>
      <c r="BN42" s="29">
        <v>0</v>
      </c>
      <c r="BO42" s="29">
        <v>0</v>
      </c>
      <c r="BP42" s="29">
        <v>0</v>
      </c>
      <c r="BQ42" s="29">
        <v>0</v>
      </c>
      <c r="BR42" s="29">
        <v>0</v>
      </c>
      <c r="BS42" s="29">
        <v>0</v>
      </c>
      <c r="BT42" s="29"/>
      <c r="BU42" s="29">
        <v>0</v>
      </c>
      <c r="BV42" s="29">
        <v>0</v>
      </c>
      <c r="BW42" s="29">
        <v>0</v>
      </c>
      <c r="BX42" s="29">
        <v>0</v>
      </c>
      <c r="BY42" s="29">
        <v>0</v>
      </c>
      <c r="BZ42" s="29">
        <v>0</v>
      </c>
      <c r="CA42" s="54"/>
      <c r="CB42" s="98"/>
      <c r="CC42" s="99"/>
      <c r="CD42" s="100"/>
      <c r="CE42" s="101"/>
    </row>
    <row r="43" spans="1:83" s="12" customFormat="1" ht="18" x14ac:dyDescent="0.25">
      <c r="A43" s="21">
        <v>4</v>
      </c>
      <c r="B43" s="53" t="s">
        <v>56</v>
      </c>
      <c r="C43" s="23">
        <f t="shared" si="7"/>
        <v>14</v>
      </c>
      <c r="D43" s="23">
        <f t="shared" si="7"/>
        <v>0</v>
      </c>
      <c r="E43" s="23">
        <f t="shared" si="7"/>
        <v>0</v>
      </c>
      <c r="F43" s="23">
        <f t="shared" si="8"/>
        <v>15149.0352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3</v>
      </c>
      <c r="AF43" s="24">
        <v>0</v>
      </c>
      <c r="AG43" s="24">
        <v>0</v>
      </c>
      <c r="AH43" s="24">
        <v>13.0352</v>
      </c>
      <c r="AI43" s="24">
        <v>10</v>
      </c>
      <c r="AJ43" s="24">
        <v>0</v>
      </c>
      <c r="AK43" s="25">
        <v>0</v>
      </c>
      <c r="AL43" s="24">
        <v>1224</v>
      </c>
      <c r="AM43" s="24">
        <v>0</v>
      </c>
      <c r="AN43" s="24">
        <v>0</v>
      </c>
      <c r="AO43" s="24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/>
      <c r="BM43" s="29"/>
      <c r="BN43" s="29">
        <v>0</v>
      </c>
      <c r="BO43" s="29">
        <v>1</v>
      </c>
      <c r="BP43" s="29">
        <v>0</v>
      </c>
      <c r="BQ43" s="29">
        <v>0</v>
      </c>
      <c r="BR43" s="29">
        <v>13912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54"/>
      <c r="CB43" s="67"/>
      <c r="CC43" s="68"/>
      <c r="CD43" s="69"/>
      <c r="CE43" s="70"/>
    </row>
    <row r="44" spans="1:83" ht="15" customHeight="1" x14ac:dyDescent="0.25">
      <c r="A44" s="21">
        <v>5</v>
      </c>
      <c r="B44" s="53" t="s">
        <v>57</v>
      </c>
      <c r="C44" s="23">
        <f>G44+K44+O44+S44+W44+AA44+AE44+AI44+AM44+AQ44+AU44+AY44+BC44+BG44+BK44+BO44+BS44+BW44</f>
        <v>1</v>
      </c>
      <c r="D44" s="23">
        <f t="shared" si="7"/>
        <v>0</v>
      </c>
      <c r="E44" s="23">
        <f t="shared" si="7"/>
        <v>0</v>
      </c>
      <c r="F44" s="50">
        <f t="shared" si="8"/>
        <v>0.03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/>
      <c r="Q44" s="24"/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1</v>
      </c>
      <c r="BX44" s="24">
        <v>0</v>
      </c>
      <c r="BY44" s="24">
        <v>0</v>
      </c>
      <c r="BZ44" s="24">
        <v>0.03</v>
      </c>
      <c r="CA44" s="41"/>
      <c r="CB44" s="41"/>
      <c r="CC44" s="41"/>
      <c r="CD44" s="41"/>
      <c r="CE44" s="41"/>
    </row>
    <row r="45" spans="1:83" ht="17.25" customHeight="1" x14ac:dyDescent="0.25">
      <c r="A45" s="21">
        <v>6</v>
      </c>
      <c r="B45" s="53" t="s">
        <v>58</v>
      </c>
      <c r="C45" s="23">
        <f t="shared" si="7"/>
        <v>0</v>
      </c>
      <c r="D45" s="23">
        <f t="shared" si="7"/>
        <v>0</v>
      </c>
      <c r="E45" s="23">
        <f t="shared" si="7"/>
        <v>0</v>
      </c>
      <c r="F45" s="23">
        <f t="shared" si="8"/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55"/>
      <c r="CB45" s="55"/>
      <c r="CC45" s="55"/>
      <c r="CD45" s="14"/>
      <c r="CE45" s="14"/>
    </row>
    <row r="46" spans="1:83" ht="15.75" customHeight="1" x14ac:dyDescent="0.25">
      <c r="A46" s="21">
        <v>7</v>
      </c>
      <c r="B46" s="53" t="s">
        <v>59</v>
      </c>
      <c r="C46" s="23">
        <f t="shared" si="7"/>
        <v>0</v>
      </c>
      <c r="D46" s="23">
        <f t="shared" si="7"/>
        <v>0</v>
      </c>
      <c r="E46" s="23">
        <f t="shared" si="7"/>
        <v>0</v>
      </c>
      <c r="F46" s="23">
        <f t="shared" si="8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24">
        <v>0</v>
      </c>
      <c r="BG46" s="24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</row>
    <row r="47" spans="1:83" ht="15" customHeight="1" x14ac:dyDescent="0.25">
      <c r="A47" s="21">
        <v>8</v>
      </c>
      <c r="B47" s="49" t="s">
        <v>60</v>
      </c>
      <c r="C47" s="23">
        <f t="shared" si="7"/>
        <v>0</v>
      </c>
      <c r="D47" s="23">
        <f t="shared" si="7"/>
        <v>0</v>
      </c>
      <c r="E47" s="23">
        <f t="shared" si="7"/>
        <v>0</v>
      </c>
      <c r="F47" s="23">
        <f t="shared" si="8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</row>
    <row r="48" spans="1:83" ht="15" customHeight="1" x14ac:dyDescent="0.25">
      <c r="A48" s="21">
        <v>9</v>
      </c>
      <c r="B48" s="53" t="s">
        <v>61</v>
      </c>
      <c r="C48" s="23">
        <f t="shared" si="7"/>
        <v>7</v>
      </c>
      <c r="D48" s="23">
        <f t="shared" si="7"/>
        <v>0</v>
      </c>
      <c r="E48" s="23">
        <f t="shared" si="7"/>
        <v>0</v>
      </c>
      <c r="F48" s="23">
        <f t="shared" si="8"/>
        <v>2500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7</v>
      </c>
      <c r="BP48" s="24">
        <v>0</v>
      </c>
      <c r="BQ48" s="24">
        <v>0</v>
      </c>
      <c r="BR48" s="24">
        <v>2500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0</v>
      </c>
      <c r="BZ48" s="24">
        <v>0</v>
      </c>
    </row>
    <row r="49" spans="1:83" ht="15" customHeight="1" x14ac:dyDescent="0.25">
      <c r="A49" s="21">
        <v>10</v>
      </c>
      <c r="B49" s="53" t="s">
        <v>62</v>
      </c>
      <c r="C49" s="23">
        <f t="shared" si="7"/>
        <v>20</v>
      </c>
      <c r="D49" s="23">
        <f t="shared" si="7"/>
        <v>1</v>
      </c>
      <c r="E49" s="23">
        <f t="shared" si="7"/>
        <v>0</v>
      </c>
      <c r="F49" s="23">
        <f t="shared" si="8"/>
        <v>0</v>
      </c>
      <c r="G49" s="24">
        <v>1</v>
      </c>
      <c r="H49" s="24">
        <v>0</v>
      </c>
      <c r="I49" s="24">
        <v>0</v>
      </c>
      <c r="J49" s="24">
        <v>0</v>
      </c>
      <c r="K49" s="24">
        <v>3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14</v>
      </c>
      <c r="T49" s="24">
        <v>0</v>
      </c>
      <c r="U49" s="24">
        <v>0</v>
      </c>
      <c r="V49" s="24">
        <v>0</v>
      </c>
      <c r="W49" s="24">
        <v>1</v>
      </c>
      <c r="X49" s="24">
        <v>0</v>
      </c>
      <c r="Y49" s="24">
        <v>0</v>
      </c>
      <c r="Z49" s="24">
        <v>0</v>
      </c>
      <c r="AA49" s="24">
        <v>0</v>
      </c>
      <c r="AB49" s="24"/>
      <c r="AC49" s="24">
        <v>0</v>
      </c>
      <c r="AD49" s="24">
        <v>0</v>
      </c>
      <c r="AE49" s="24">
        <v>1</v>
      </c>
      <c r="AF49" s="24">
        <v>1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/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</row>
    <row r="50" spans="1:83" ht="15" customHeight="1" x14ac:dyDescent="0.25">
      <c r="A50" s="21">
        <v>11</v>
      </c>
      <c r="B50" s="53" t="s">
        <v>63</v>
      </c>
      <c r="C50" s="23">
        <f t="shared" si="7"/>
        <v>2</v>
      </c>
      <c r="D50" s="23">
        <f t="shared" si="7"/>
        <v>3</v>
      </c>
      <c r="E50" s="35">
        <f t="shared" si="7"/>
        <v>0</v>
      </c>
      <c r="F50" s="23">
        <f t="shared" si="8"/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1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5">
        <v>0</v>
      </c>
      <c r="AL50" s="24">
        <v>0</v>
      </c>
      <c r="AM50" s="24">
        <v>1</v>
      </c>
      <c r="AN50" s="24">
        <v>0</v>
      </c>
      <c r="AO50" s="24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29">
        <v>0</v>
      </c>
      <c r="BF50" s="29">
        <v>0</v>
      </c>
      <c r="BG50" s="29">
        <v>0</v>
      </c>
      <c r="BH50" s="29">
        <v>0</v>
      </c>
      <c r="BI50" s="29">
        <v>0</v>
      </c>
      <c r="BJ50" s="29">
        <v>0</v>
      </c>
      <c r="BK50" s="29">
        <v>0</v>
      </c>
      <c r="BL50" s="29">
        <v>0</v>
      </c>
      <c r="BM50" s="29">
        <v>0</v>
      </c>
      <c r="BN50" s="29">
        <v>0</v>
      </c>
      <c r="BO50" s="29">
        <v>0</v>
      </c>
      <c r="BP50" s="29">
        <v>3</v>
      </c>
      <c r="BQ50" s="29">
        <v>0</v>
      </c>
      <c r="BR50" s="36">
        <v>0</v>
      </c>
      <c r="BS50" s="29">
        <v>0</v>
      </c>
      <c r="BT50" s="29">
        <v>0</v>
      </c>
      <c r="BU50" s="29">
        <v>0</v>
      </c>
      <c r="BV50" s="29">
        <v>0</v>
      </c>
      <c r="BW50" s="29">
        <v>0</v>
      </c>
      <c r="BX50" s="29">
        <v>0</v>
      </c>
      <c r="BY50" s="29">
        <v>0</v>
      </c>
      <c r="BZ50" s="29">
        <v>0</v>
      </c>
    </row>
    <row r="51" spans="1:83" ht="18" x14ac:dyDescent="0.25">
      <c r="A51" s="21">
        <v>12</v>
      </c>
      <c r="B51" s="49" t="s">
        <v>64</v>
      </c>
      <c r="C51" s="23">
        <f t="shared" si="7"/>
        <v>7</v>
      </c>
      <c r="D51" s="23">
        <f t="shared" si="7"/>
        <v>0</v>
      </c>
      <c r="E51" s="23">
        <f t="shared" si="7"/>
        <v>0</v>
      </c>
      <c r="F51" s="23">
        <f t="shared" si="8"/>
        <v>341.2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>
        <v>1</v>
      </c>
      <c r="X51" s="24"/>
      <c r="Y51" s="24"/>
      <c r="Z51" s="24"/>
      <c r="AA51" s="24">
        <v>2</v>
      </c>
      <c r="AB51" s="24"/>
      <c r="AC51" s="24"/>
      <c r="AD51" s="24">
        <v>78.28</v>
      </c>
      <c r="AE51" s="24"/>
      <c r="AF51" s="24"/>
      <c r="AG51" s="24"/>
      <c r="AH51" s="24"/>
      <c r="AI51" s="24"/>
      <c r="AJ51" s="24"/>
      <c r="AK51" s="24"/>
      <c r="AL51" s="24"/>
      <c r="AM51" s="24">
        <v>1</v>
      </c>
      <c r="AN51" s="24"/>
      <c r="AO51" s="24"/>
      <c r="AP51" s="24">
        <v>24</v>
      </c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>
        <v>3</v>
      </c>
      <c r="BL51" s="24"/>
      <c r="BM51" s="24"/>
      <c r="BN51" s="24">
        <v>238.92</v>
      </c>
      <c r="BO51" s="24"/>
      <c r="BP51" s="24"/>
      <c r="BQ51" s="24"/>
      <c r="BR51" s="24">
        <v>0</v>
      </c>
      <c r="BS51" s="24">
        <v>0</v>
      </c>
      <c r="BT51" s="24"/>
      <c r="BU51" s="24"/>
      <c r="BV51" s="24"/>
      <c r="BW51" s="24"/>
      <c r="BX51" s="24"/>
      <c r="BY51" s="24"/>
      <c r="BZ51" s="24"/>
    </row>
    <row r="52" spans="1:83" ht="18" x14ac:dyDescent="0.25">
      <c r="A52" s="37"/>
      <c r="B52" s="37" t="s">
        <v>42</v>
      </c>
      <c r="C52" s="38">
        <f>C51+C50+C49+C48+C47+C46+C45+C44+C43+C42+C41+C40</f>
        <v>75</v>
      </c>
      <c r="D52" s="38">
        <f t="shared" ref="D52:BO52" si="9">D51+D50+D49+D48+D47+D46+D45+D44+D43+D42+D41+D40</f>
        <v>4</v>
      </c>
      <c r="E52" s="38">
        <f t="shared" si="9"/>
        <v>0</v>
      </c>
      <c r="F52" s="38">
        <f t="shared" si="9"/>
        <v>35378.696600000003</v>
      </c>
      <c r="G52" s="38">
        <f t="shared" si="9"/>
        <v>3</v>
      </c>
      <c r="H52" s="38">
        <f t="shared" si="9"/>
        <v>0</v>
      </c>
      <c r="I52" s="38">
        <f t="shared" si="9"/>
        <v>0</v>
      </c>
      <c r="J52" s="38">
        <f t="shared" si="9"/>
        <v>0</v>
      </c>
      <c r="K52" s="38">
        <f t="shared" si="9"/>
        <v>3</v>
      </c>
      <c r="L52" s="38">
        <f t="shared" si="9"/>
        <v>0</v>
      </c>
      <c r="M52" s="38">
        <f t="shared" si="9"/>
        <v>0</v>
      </c>
      <c r="N52" s="38">
        <f t="shared" si="9"/>
        <v>0</v>
      </c>
      <c r="O52" s="38">
        <f t="shared" si="9"/>
        <v>0</v>
      </c>
      <c r="P52" s="38">
        <f t="shared" si="9"/>
        <v>0</v>
      </c>
      <c r="Q52" s="38">
        <f t="shared" si="9"/>
        <v>0</v>
      </c>
      <c r="R52" s="38">
        <f t="shared" si="9"/>
        <v>0</v>
      </c>
      <c r="S52" s="38">
        <f t="shared" si="9"/>
        <v>14</v>
      </c>
      <c r="T52" s="38">
        <f t="shared" si="9"/>
        <v>0</v>
      </c>
      <c r="U52" s="38">
        <f t="shared" si="9"/>
        <v>0</v>
      </c>
      <c r="V52" s="38">
        <f t="shared" si="9"/>
        <v>0</v>
      </c>
      <c r="W52" s="38">
        <f t="shared" si="9"/>
        <v>3</v>
      </c>
      <c r="X52" s="38">
        <f t="shared" si="9"/>
        <v>0</v>
      </c>
      <c r="Y52" s="38">
        <f t="shared" si="9"/>
        <v>0</v>
      </c>
      <c r="Z52" s="38">
        <f t="shared" si="9"/>
        <v>0</v>
      </c>
      <c r="AA52" s="38">
        <f t="shared" si="9"/>
        <v>6</v>
      </c>
      <c r="AB52" s="38">
        <f t="shared" si="9"/>
        <v>0</v>
      </c>
      <c r="AC52" s="38">
        <f t="shared" si="9"/>
        <v>0</v>
      </c>
      <c r="AD52" s="38">
        <f t="shared" si="9"/>
        <v>89.598399999999998</v>
      </c>
      <c r="AE52" s="38">
        <f t="shared" si="9"/>
        <v>11</v>
      </c>
      <c r="AF52" s="38">
        <f t="shared" si="9"/>
        <v>1</v>
      </c>
      <c r="AG52" s="38">
        <f t="shared" si="9"/>
        <v>0</v>
      </c>
      <c r="AH52" s="38">
        <f t="shared" si="9"/>
        <v>17088.425199999998</v>
      </c>
      <c r="AI52" s="38">
        <f t="shared" si="9"/>
        <v>14</v>
      </c>
      <c r="AJ52" s="38">
        <f t="shared" si="9"/>
        <v>0</v>
      </c>
      <c r="AK52" s="38">
        <f t="shared" si="9"/>
        <v>0</v>
      </c>
      <c r="AL52" s="38">
        <f t="shared" si="9"/>
        <v>1469.07</v>
      </c>
      <c r="AM52" s="38">
        <f t="shared" si="9"/>
        <v>4</v>
      </c>
      <c r="AN52" s="38">
        <f t="shared" si="9"/>
        <v>0</v>
      </c>
      <c r="AO52" s="38">
        <f t="shared" si="9"/>
        <v>0</v>
      </c>
      <c r="AP52" s="38">
        <f t="shared" si="9"/>
        <v>24</v>
      </c>
      <c r="AQ52" s="38">
        <f t="shared" si="9"/>
        <v>0</v>
      </c>
      <c r="AR52" s="38">
        <f t="shared" si="9"/>
        <v>0</v>
      </c>
      <c r="AS52" s="38">
        <f t="shared" si="9"/>
        <v>0</v>
      </c>
      <c r="AT52" s="38">
        <f t="shared" si="9"/>
        <v>0</v>
      </c>
      <c r="AU52" s="38">
        <f t="shared" si="9"/>
        <v>1</v>
      </c>
      <c r="AV52" s="38">
        <f t="shared" si="9"/>
        <v>0</v>
      </c>
      <c r="AW52" s="38">
        <f t="shared" si="9"/>
        <v>0</v>
      </c>
      <c r="AX52" s="38">
        <f t="shared" si="9"/>
        <v>0</v>
      </c>
      <c r="AY52" s="38">
        <f t="shared" si="9"/>
        <v>1</v>
      </c>
      <c r="AZ52" s="38">
        <f t="shared" si="9"/>
        <v>0</v>
      </c>
      <c r="BA52" s="38">
        <f t="shared" si="9"/>
        <v>0</v>
      </c>
      <c r="BB52" s="38">
        <f t="shared" si="9"/>
        <v>1.0980000000000001</v>
      </c>
      <c r="BC52" s="38">
        <f t="shared" si="9"/>
        <v>0</v>
      </c>
      <c r="BD52" s="38">
        <f t="shared" si="9"/>
        <v>0</v>
      </c>
      <c r="BE52" s="38">
        <f t="shared" si="9"/>
        <v>0</v>
      </c>
      <c r="BF52" s="38">
        <f t="shared" si="9"/>
        <v>0</v>
      </c>
      <c r="BG52" s="38">
        <f t="shared" si="9"/>
        <v>0</v>
      </c>
      <c r="BH52" s="38">
        <f t="shared" si="9"/>
        <v>0</v>
      </c>
      <c r="BI52" s="38">
        <f t="shared" si="9"/>
        <v>0</v>
      </c>
      <c r="BJ52" s="38">
        <f t="shared" si="9"/>
        <v>0</v>
      </c>
      <c r="BK52" s="38">
        <f t="shared" si="9"/>
        <v>3</v>
      </c>
      <c r="BL52" s="38">
        <f t="shared" si="9"/>
        <v>0</v>
      </c>
      <c r="BM52" s="38">
        <f t="shared" si="9"/>
        <v>0</v>
      </c>
      <c r="BN52" s="38">
        <f t="shared" si="9"/>
        <v>238.92</v>
      </c>
      <c r="BO52" s="38">
        <f t="shared" si="9"/>
        <v>11</v>
      </c>
      <c r="BP52" s="38">
        <f t="shared" ref="BP52:BZ52" si="10">BP51+BP50+BP49+BP48+BP47+BP46+BP45+BP44+BP43+BP42+BP41+BP40</f>
        <v>3</v>
      </c>
      <c r="BQ52" s="38">
        <f t="shared" si="10"/>
        <v>0</v>
      </c>
      <c r="BR52" s="38">
        <f t="shared" si="10"/>
        <v>16467.555</v>
      </c>
      <c r="BS52" s="38">
        <f t="shared" si="10"/>
        <v>0</v>
      </c>
      <c r="BT52" s="38">
        <f t="shared" si="10"/>
        <v>0</v>
      </c>
      <c r="BU52" s="38">
        <f t="shared" si="10"/>
        <v>0</v>
      </c>
      <c r="BV52" s="38">
        <f t="shared" si="10"/>
        <v>0</v>
      </c>
      <c r="BW52" s="38">
        <f t="shared" si="10"/>
        <v>1</v>
      </c>
      <c r="BX52" s="38">
        <f t="shared" si="10"/>
        <v>0</v>
      </c>
      <c r="BY52" s="38">
        <f t="shared" si="10"/>
        <v>0</v>
      </c>
      <c r="BZ52" s="38">
        <f t="shared" si="10"/>
        <v>0.03</v>
      </c>
    </row>
    <row r="53" spans="1:83" s="12" customFormat="1" ht="20.25" customHeight="1" thickBot="1" x14ac:dyDescent="0.3">
      <c r="A53" s="2"/>
      <c r="B53" s="2"/>
      <c r="C53" s="4" t="s">
        <v>65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56"/>
      <c r="CB53" s="56"/>
      <c r="CC53" s="56"/>
      <c r="CD53" s="56"/>
      <c r="CE53" s="56"/>
    </row>
    <row r="54" spans="1:83" s="12" customFormat="1" ht="19.5" customHeight="1" thickBot="1" x14ac:dyDescent="0.3">
      <c r="A54" s="95" t="s">
        <v>2</v>
      </c>
      <c r="B54" s="74" t="s">
        <v>3</v>
      </c>
      <c r="C54" s="77" t="s">
        <v>4</v>
      </c>
      <c r="D54" s="78"/>
      <c r="E54" s="78"/>
      <c r="F54" s="79"/>
      <c r="G54" s="83" t="s">
        <v>5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5" t="s">
        <v>6</v>
      </c>
      <c r="X54" s="84"/>
      <c r="Y54" s="84"/>
      <c r="Z54" s="84"/>
      <c r="AA54" s="84"/>
      <c r="AB54" s="84"/>
      <c r="AC54" s="84"/>
      <c r="AD54" s="84"/>
      <c r="AE54" s="86" t="s">
        <v>7</v>
      </c>
      <c r="AF54" s="84"/>
      <c r="AG54" s="84"/>
      <c r="AH54" s="84"/>
      <c r="AI54" s="84"/>
      <c r="AJ54" s="84"/>
      <c r="AK54" s="84"/>
      <c r="AL54" s="84"/>
      <c r="AM54" s="91" t="s">
        <v>8</v>
      </c>
      <c r="AN54" s="91"/>
      <c r="AO54" s="91"/>
      <c r="AP54" s="92"/>
      <c r="AQ54" s="92"/>
      <c r="AR54" s="92"/>
      <c r="AS54" s="92"/>
      <c r="AT54" s="92"/>
      <c r="AU54" s="86" t="s">
        <v>9</v>
      </c>
      <c r="AV54" s="86"/>
      <c r="AW54" s="86"/>
      <c r="AX54" s="86"/>
      <c r="AY54" s="92"/>
      <c r="AZ54" s="92"/>
      <c r="BA54" s="92"/>
      <c r="BB54" s="92"/>
      <c r="BC54" s="86" t="s">
        <v>10</v>
      </c>
      <c r="BD54" s="86"/>
      <c r="BE54" s="86"/>
      <c r="BF54" s="86"/>
      <c r="BG54" s="86"/>
      <c r="BH54" s="86"/>
      <c r="BI54" s="86"/>
      <c r="BJ54" s="86"/>
      <c r="BK54" s="86" t="s">
        <v>11</v>
      </c>
      <c r="BL54" s="88"/>
      <c r="BM54" s="88"/>
      <c r="BN54" s="88"/>
      <c r="BO54" s="88"/>
      <c r="BP54" s="88"/>
      <c r="BQ54" s="88"/>
      <c r="BR54" s="88"/>
      <c r="BS54" s="86" t="s">
        <v>12</v>
      </c>
      <c r="BT54" s="88"/>
      <c r="BU54" s="88"/>
      <c r="BV54" s="88"/>
      <c r="BW54" s="88"/>
      <c r="BX54" s="88"/>
      <c r="BY54" s="88"/>
      <c r="BZ54" s="88"/>
      <c r="CA54" s="56"/>
      <c r="CB54" s="56"/>
      <c r="CC54" s="56"/>
      <c r="CD54" s="56"/>
      <c r="CE54" s="56"/>
    </row>
    <row r="55" spans="1:83" s="12" customFormat="1" ht="23.25" customHeight="1" thickBot="1" x14ac:dyDescent="0.3">
      <c r="A55" s="96"/>
      <c r="B55" s="75"/>
      <c r="C55" s="80"/>
      <c r="D55" s="81"/>
      <c r="E55" s="81"/>
      <c r="F55" s="82"/>
      <c r="G55" s="87" t="s">
        <v>13</v>
      </c>
      <c r="H55" s="88"/>
      <c r="I55" s="88"/>
      <c r="J55" s="88"/>
      <c r="K55" s="87" t="s">
        <v>14</v>
      </c>
      <c r="L55" s="88"/>
      <c r="M55" s="88"/>
      <c r="N55" s="88"/>
      <c r="O55" s="87" t="s">
        <v>15</v>
      </c>
      <c r="P55" s="88"/>
      <c r="Q55" s="88"/>
      <c r="R55" s="88"/>
      <c r="S55" s="89" t="s">
        <v>16</v>
      </c>
      <c r="T55" s="88"/>
      <c r="U55" s="88"/>
      <c r="V55" s="88"/>
      <c r="W55" s="89" t="s">
        <v>17</v>
      </c>
      <c r="X55" s="88"/>
      <c r="Y55" s="88"/>
      <c r="Z55" s="88"/>
      <c r="AA55" s="87" t="s">
        <v>18</v>
      </c>
      <c r="AB55" s="88"/>
      <c r="AC55" s="88"/>
      <c r="AD55" s="88"/>
      <c r="AE55" s="89" t="s">
        <v>19</v>
      </c>
      <c r="AF55" s="88"/>
      <c r="AG55" s="88"/>
      <c r="AH55" s="88"/>
      <c r="AI55" s="87" t="s">
        <v>18</v>
      </c>
      <c r="AJ55" s="88"/>
      <c r="AK55" s="88"/>
      <c r="AL55" s="88"/>
      <c r="AM55" s="89" t="s">
        <v>20</v>
      </c>
      <c r="AN55" s="89"/>
      <c r="AO55" s="89"/>
      <c r="AP55" s="89"/>
      <c r="AQ55" s="87" t="s">
        <v>18</v>
      </c>
      <c r="AR55" s="87"/>
      <c r="AS55" s="87"/>
      <c r="AT55" s="88"/>
      <c r="AU55" s="89" t="s">
        <v>21</v>
      </c>
      <c r="AV55" s="89"/>
      <c r="AW55" s="89"/>
      <c r="AX55" s="89"/>
      <c r="AY55" s="87" t="s">
        <v>18</v>
      </c>
      <c r="AZ55" s="87"/>
      <c r="BA55" s="87"/>
      <c r="BB55" s="88"/>
      <c r="BC55" s="89" t="s">
        <v>22</v>
      </c>
      <c r="BD55" s="88"/>
      <c r="BE55" s="88"/>
      <c r="BF55" s="88"/>
      <c r="BG55" s="87" t="s">
        <v>18</v>
      </c>
      <c r="BH55" s="88"/>
      <c r="BI55" s="88"/>
      <c r="BJ55" s="88"/>
      <c r="BK55" s="89" t="s">
        <v>23</v>
      </c>
      <c r="BL55" s="88"/>
      <c r="BM55" s="88"/>
      <c r="BN55" s="88"/>
      <c r="BO55" s="87" t="s">
        <v>18</v>
      </c>
      <c r="BP55" s="88"/>
      <c r="BQ55" s="88"/>
      <c r="BR55" s="88"/>
      <c r="BS55" s="89" t="s">
        <v>24</v>
      </c>
      <c r="BT55" s="93"/>
      <c r="BU55" s="93"/>
      <c r="BV55" s="93"/>
      <c r="BW55" s="87" t="s">
        <v>18</v>
      </c>
      <c r="BX55" s="88"/>
      <c r="BY55" s="88"/>
      <c r="BZ55" s="88"/>
      <c r="CA55" s="56"/>
      <c r="CB55" s="56"/>
      <c r="CC55" s="56"/>
      <c r="CD55" s="56"/>
      <c r="CE55" s="56"/>
    </row>
    <row r="56" spans="1:83" s="12" customFormat="1" ht="33" customHeight="1" thickBot="1" x14ac:dyDescent="0.3">
      <c r="A56" s="96"/>
      <c r="B56" s="75"/>
      <c r="C56" s="90" t="s">
        <v>25</v>
      </c>
      <c r="D56" s="90" t="s">
        <v>26</v>
      </c>
      <c r="E56" s="90"/>
      <c r="F56" s="94" t="s">
        <v>27</v>
      </c>
      <c r="G56" s="90" t="s">
        <v>28</v>
      </c>
      <c r="H56" s="92" t="s">
        <v>29</v>
      </c>
      <c r="I56" s="92"/>
      <c r="J56" s="94" t="s">
        <v>27</v>
      </c>
      <c r="K56" s="90" t="s">
        <v>28</v>
      </c>
      <c r="L56" s="92" t="s">
        <v>29</v>
      </c>
      <c r="M56" s="92"/>
      <c r="N56" s="94" t="s">
        <v>27</v>
      </c>
      <c r="O56" s="94" t="s">
        <v>28</v>
      </c>
      <c r="P56" s="92" t="s">
        <v>29</v>
      </c>
      <c r="Q56" s="92"/>
      <c r="R56" s="94" t="s">
        <v>27</v>
      </c>
      <c r="S56" s="94" t="s">
        <v>28</v>
      </c>
      <c r="T56" s="92" t="s">
        <v>29</v>
      </c>
      <c r="U56" s="92"/>
      <c r="V56" s="94" t="s">
        <v>27</v>
      </c>
      <c r="W56" s="94" t="s">
        <v>28</v>
      </c>
      <c r="X56" s="92" t="s">
        <v>29</v>
      </c>
      <c r="Y56" s="92"/>
      <c r="Z56" s="94" t="s">
        <v>27</v>
      </c>
      <c r="AA56" s="94" t="s">
        <v>28</v>
      </c>
      <c r="AB56" s="92" t="s">
        <v>29</v>
      </c>
      <c r="AC56" s="92"/>
      <c r="AD56" s="94" t="s">
        <v>27</v>
      </c>
      <c r="AE56" s="94" t="s">
        <v>28</v>
      </c>
      <c r="AF56" s="92" t="s">
        <v>29</v>
      </c>
      <c r="AG56" s="92"/>
      <c r="AH56" s="94" t="s">
        <v>27</v>
      </c>
      <c r="AI56" s="94" t="s">
        <v>28</v>
      </c>
      <c r="AJ56" s="92" t="s">
        <v>29</v>
      </c>
      <c r="AK56" s="92"/>
      <c r="AL56" s="94" t="s">
        <v>27</v>
      </c>
      <c r="AM56" s="94" t="s">
        <v>28</v>
      </c>
      <c r="AN56" s="92" t="s">
        <v>29</v>
      </c>
      <c r="AO56" s="92"/>
      <c r="AP56" s="94" t="s">
        <v>27</v>
      </c>
      <c r="AQ56" s="94" t="s">
        <v>28</v>
      </c>
      <c r="AR56" s="92" t="s">
        <v>29</v>
      </c>
      <c r="AS56" s="92"/>
      <c r="AT56" s="94" t="s">
        <v>27</v>
      </c>
      <c r="AU56" s="94" t="s">
        <v>28</v>
      </c>
      <c r="AV56" s="92" t="s">
        <v>29</v>
      </c>
      <c r="AW56" s="92"/>
      <c r="AX56" s="94" t="s">
        <v>27</v>
      </c>
      <c r="AY56" s="94" t="s">
        <v>28</v>
      </c>
      <c r="AZ56" s="92" t="s">
        <v>29</v>
      </c>
      <c r="BA56" s="92"/>
      <c r="BB56" s="94" t="s">
        <v>27</v>
      </c>
      <c r="BC56" s="94" t="s">
        <v>28</v>
      </c>
      <c r="BD56" s="92" t="s">
        <v>29</v>
      </c>
      <c r="BE56" s="92"/>
      <c r="BF56" s="94" t="s">
        <v>27</v>
      </c>
      <c r="BG56" s="94" t="s">
        <v>28</v>
      </c>
      <c r="BH56" s="92" t="s">
        <v>29</v>
      </c>
      <c r="BI56" s="92"/>
      <c r="BJ56" s="94" t="s">
        <v>27</v>
      </c>
      <c r="BK56" s="94" t="s">
        <v>28</v>
      </c>
      <c r="BL56" s="92" t="s">
        <v>29</v>
      </c>
      <c r="BM56" s="92"/>
      <c r="BN56" s="94" t="s">
        <v>27</v>
      </c>
      <c r="BO56" s="94" t="s">
        <v>28</v>
      </c>
      <c r="BP56" s="92" t="s">
        <v>29</v>
      </c>
      <c r="BQ56" s="92"/>
      <c r="BR56" s="94" t="s">
        <v>30</v>
      </c>
      <c r="BS56" s="94" t="s">
        <v>28</v>
      </c>
      <c r="BT56" s="92" t="s">
        <v>29</v>
      </c>
      <c r="BU56" s="92"/>
      <c r="BV56" s="94" t="s">
        <v>27</v>
      </c>
      <c r="BW56" s="94" t="s">
        <v>28</v>
      </c>
      <c r="BX56" s="92" t="s">
        <v>29</v>
      </c>
      <c r="BY56" s="92"/>
      <c r="BZ56" s="94" t="s">
        <v>27</v>
      </c>
      <c r="CA56" s="54"/>
      <c r="CB56" s="98"/>
      <c r="CC56" s="99"/>
      <c r="CD56" s="100"/>
      <c r="CE56" s="101"/>
    </row>
    <row r="57" spans="1:83" s="12" customFormat="1" ht="70.5" customHeight="1" thickBot="1" x14ac:dyDescent="0.3">
      <c r="A57" s="97"/>
      <c r="B57" s="76"/>
      <c r="C57" s="90"/>
      <c r="D57" s="66" t="s">
        <v>31</v>
      </c>
      <c r="E57" s="66" t="s">
        <v>32</v>
      </c>
      <c r="F57" s="94"/>
      <c r="G57" s="90"/>
      <c r="H57" s="65" t="s">
        <v>31</v>
      </c>
      <c r="I57" s="65" t="s">
        <v>32</v>
      </c>
      <c r="J57" s="94"/>
      <c r="K57" s="90"/>
      <c r="L57" s="65" t="s">
        <v>31</v>
      </c>
      <c r="M57" s="65" t="s">
        <v>32</v>
      </c>
      <c r="N57" s="94"/>
      <c r="O57" s="94"/>
      <c r="P57" s="65" t="s">
        <v>31</v>
      </c>
      <c r="Q57" s="65" t="s">
        <v>32</v>
      </c>
      <c r="R57" s="94"/>
      <c r="S57" s="94"/>
      <c r="T57" s="65" t="s">
        <v>31</v>
      </c>
      <c r="U57" s="65" t="s">
        <v>32</v>
      </c>
      <c r="V57" s="94"/>
      <c r="W57" s="94"/>
      <c r="X57" s="65" t="s">
        <v>31</v>
      </c>
      <c r="Y57" s="65" t="s">
        <v>32</v>
      </c>
      <c r="Z57" s="94"/>
      <c r="AA57" s="94"/>
      <c r="AB57" s="65" t="s">
        <v>31</v>
      </c>
      <c r="AC57" s="65" t="s">
        <v>32</v>
      </c>
      <c r="AD57" s="94"/>
      <c r="AE57" s="94"/>
      <c r="AF57" s="65" t="s">
        <v>31</v>
      </c>
      <c r="AG57" s="65" t="s">
        <v>32</v>
      </c>
      <c r="AH57" s="94"/>
      <c r="AI57" s="94"/>
      <c r="AJ57" s="65" t="s">
        <v>31</v>
      </c>
      <c r="AK57" s="65" t="s">
        <v>32</v>
      </c>
      <c r="AL57" s="94"/>
      <c r="AM57" s="94"/>
      <c r="AN57" s="65" t="s">
        <v>31</v>
      </c>
      <c r="AO57" s="65" t="s">
        <v>32</v>
      </c>
      <c r="AP57" s="94"/>
      <c r="AQ57" s="94"/>
      <c r="AR57" s="65" t="s">
        <v>31</v>
      </c>
      <c r="AS57" s="65" t="s">
        <v>32</v>
      </c>
      <c r="AT57" s="94"/>
      <c r="AU57" s="94"/>
      <c r="AV57" s="65" t="s">
        <v>31</v>
      </c>
      <c r="AW57" s="65" t="s">
        <v>32</v>
      </c>
      <c r="AX57" s="94"/>
      <c r="AY57" s="94"/>
      <c r="AZ57" s="65" t="s">
        <v>31</v>
      </c>
      <c r="BA57" s="65" t="s">
        <v>32</v>
      </c>
      <c r="BB57" s="94"/>
      <c r="BC57" s="94"/>
      <c r="BD57" s="65" t="s">
        <v>31</v>
      </c>
      <c r="BE57" s="65" t="s">
        <v>32</v>
      </c>
      <c r="BF57" s="94"/>
      <c r="BG57" s="94"/>
      <c r="BH57" s="65" t="s">
        <v>31</v>
      </c>
      <c r="BI57" s="65" t="s">
        <v>32</v>
      </c>
      <c r="BJ57" s="94"/>
      <c r="BK57" s="94"/>
      <c r="BL57" s="65" t="s">
        <v>31</v>
      </c>
      <c r="BM57" s="65" t="s">
        <v>32</v>
      </c>
      <c r="BN57" s="94"/>
      <c r="BO57" s="94"/>
      <c r="BP57" s="65" t="s">
        <v>31</v>
      </c>
      <c r="BQ57" s="65" t="s">
        <v>32</v>
      </c>
      <c r="BR57" s="94"/>
      <c r="BS57" s="94"/>
      <c r="BT57" s="65" t="s">
        <v>31</v>
      </c>
      <c r="BU57" s="65" t="s">
        <v>32</v>
      </c>
      <c r="BV57" s="94"/>
      <c r="BW57" s="94"/>
      <c r="BX57" s="65" t="s">
        <v>31</v>
      </c>
      <c r="BY57" s="65" t="s">
        <v>32</v>
      </c>
      <c r="BZ57" s="94"/>
      <c r="CA57" s="54"/>
      <c r="CB57" s="67"/>
      <c r="CC57" s="68"/>
      <c r="CD57" s="69"/>
      <c r="CE57" s="70"/>
    </row>
    <row r="58" spans="1:83" s="12" customFormat="1" ht="21" customHeight="1" thickBot="1" x14ac:dyDescent="0.3">
      <c r="A58" s="13">
        <v>1</v>
      </c>
      <c r="B58" s="13">
        <v>2</v>
      </c>
      <c r="C58" s="13">
        <v>3</v>
      </c>
      <c r="D58" s="13">
        <v>4</v>
      </c>
      <c r="E58" s="13">
        <v>5</v>
      </c>
      <c r="F58" s="13"/>
      <c r="G58" s="13">
        <v>7</v>
      </c>
      <c r="H58" s="13">
        <v>8</v>
      </c>
      <c r="I58" s="13">
        <v>9</v>
      </c>
      <c r="J58" s="13">
        <v>10</v>
      </c>
      <c r="K58" s="13">
        <v>11</v>
      </c>
      <c r="L58" s="13">
        <v>12</v>
      </c>
      <c r="M58" s="13">
        <v>13</v>
      </c>
      <c r="N58" s="13">
        <v>14</v>
      </c>
      <c r="O58" s="13">
        <v>15</v>
      </c>
      <c r="P58" s="13">
        <v>16</v>
      </c>
      <c r="Q58" s="13">
        <v>17</v>
      </c>
      <c r="R58" s="13">
        <v>18</v>
      </c>
      <c r="S58" s="13">
        <v>19</v>
      </c>
      <c r="T58" s="13">
        <v>20</v>
      </c>
      <c r="U58" s="13">
        <v>21</v>
      </c>
      <c r="V58" s="13">
        <v>22</v>
      </c>
      <c r="W58" s="13">
        <v>23</v>
      </c>
      <c r="X58" s="13">
        <v>24</v>
      </c>
      <c r="Y58" s="13">
        <v>25</v>
      </c>
      <c r="Z58" s="13">
        <v>26</v>
      </c>
      <c r="AA58" s="13">
        <v>27</v>
      </c>
      <c r="AB58" s="13">
        <v>28</v>
      </c>
      <c r="AC58" s="13">
        <v>29</v>
      </c>
      <c r="AD58" s="13">
        <v>30</v>
      </c>
      <c r="AE58" s="13">
        <v>31</v>
      </c>
      <c r="AF58" s="13">
        <v>32</v>
      </c>
      <c r="AG58" s="13">
        <v>33</v>
      </c>
      <c r="AH58" s="13">
        <v>34</v>
      </c>
      <c r="AI58" s="13">
        <v>35</v>
      </c>
      <c r="AJ58" s="13">
        <v>36</v>
      </c>
      <c r="AK58" s="13">
        <v>37</v>
      </c>
      <c r="AL58" s="13">
        <v>38</v>
      </c>
      <c r="AM58" s="13">
        <v>39</v>
      </c>
      <c r="AN58" s="13">
        <v>40</v>
      </c>
      <c r="AO58" s="13">
        <v>41</v>
      </c>
      <c r="AP58" s="13">
        <v>42</v>
      </c>
      <c r="AQ58" s="13">
        <v>43</v>
      </c>
      <c r="AR58" s="13">
        <v>44</v>
      </c>
      <c r="AS58" s="13">
        <v>45</v>
      </c>
      <c r="AT58" s="13">
        <v>46</v>
      </c>
      <c r="AU58" s="13">
        <v>47</v>
      </c>
      <c r="AV58" s="13">
        <v>48</v>
      </c>
      <c r="AW58" s="13">
        <v>49</v>
      </c>
      <c r="AX58" s="13">
        <v>50</v>
      </c>
      <c r="AY58" s="13">
        <v>51</v>
      </c>
      <c r="AZ58" s="13">
        <v>52</v>
      </c>
      <c r="BA58" s="13">
        <v>53</v>
      </c>
      <c r="BB58" s="13">
        <v>54</v>
      </c>
      <c r="BC58" s="13">
        <v>55</v>
      </c>
      <c r="BD58" s="13">
        <v>56</v>
      </c>
      <c r="BE58" s="13">
        <v>57</v>
      </c>
      <c r="BF58" s="13">
        <v>58</v>
      </c>
      <c r="BG58" s="13">
        <v>59</v>
      </c>
      <c r="BH58" s="13">
        <v>60</v>
      </c>
      <c r="BI58" s="13">
        <v>61</v>
      </c>
      <c r="BJ58" s="13">
        <v>62</v>
      </c>
      <c r="BK58" s="13">
        <v>63</v>
      </c>
      <c r="BL58" s="13">
        <v>64</v>
      </c>
      <c r="BM58" s="13">
        <v>65</v>
      </c>
      <c r="BN58" s="13">
        <v>66</v>
      </c>
      <c r="BO58" s="13">
        <v>67</v>
      </c>
      <c r="BP58" s="13">
        <v>68</v>
      </c>
      <c r="BQ58" s="13">
        <v>69</v>
      </c>
      <c r="BR58" s="13">
        <v>70</v>
      </c>
      <c r="BS58" s="13">
        <v>71</v>
      </c>
      <c r="BT58" s="13">
        <v>72</v>
      </c>
      <c r="BU58" s="13">
        <v>73</v>
      </c>
      <c r="BV58" s="13">
        <v>74</v>
      </c>
      <c r="BW58" s="13">
        <v>75</v>
      </c>
      <c r="BX58" s="13">
        <v>76</v>
      </c>
      <c r="BY58" s="13">
        <v>77</v>
      </c>
      <c r="BZ58" s="13">
        <v>78</v>
      </c>
      <c r="CA58" s="9"/>
      <c r="CB58" s="9"/>
      <c r="CC58" s="9"/>
      <c r="CD58" s="9"/>
      <c r="CE58" s="9"/>
    </row>
    <row r="59" spans="1:83" s="12" customFormat="1" ht="18" x14ac:dyDescent="0.25">
      <c r="A59" s="42">
        <v>1</v>
      </c>
      <c r="B59" s="57" t="s">
        <v>66</v>
      </c>
      <c r="C59" s="23">
        <f t="shared" ref="C59:F64" si="11">G59+K59+O59+S59+W59+AA59+AE59+AI59+AM59+AQ59+AU59+AY59+BC59+BG59+BK59+BO59+BS59+BW59</f>
        <v>16</v>
      </c>
      <c r="D59" s="23">
        <f t="shared" si="11"/>
        <v>0</v>
      </c>
      <c r="E59" s="23">
        <f t="shared" si="11"/>
        <v>0</v>
      </c>
      <c r="F59" s="23">
        <f t="shared" si="11"/>
        <v>2.57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44"/>
      <c r="Y59" s="23"/>
      <c r="Z59" s="35"/>
      <c r="AA59" s="23"/>
      <c r="AB59" s="23"/>
      <c r="AC59" s="23">
        <v>0</v>
      </c>
      <c r="AD59" s="23"/>
      <c r="AE59" s="23">
        <v>4</v>
      </c>
      <c r="AF59" s="45"/>
      <c r="AG59" s="45"/>
      <c r="AH59" s="45"/>
      <c r="AI59" s="45">
        <v>3</v>
      </c>
      <c r="AJ59" s="45"/>
      <c r="AK59" s="45"/>
      <c r="AL59" s="45">
        <v>2.57</v>
      </c>
      <c r="AM59" s="45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>
        <v>9</v>
      </c>
      <c r="BP59" s="23"/>
      <c r="BQ59" s="23"/>
      <c r="BR59" s="23"/>
      <c r="BS59" s="23"/>
      <c r="BT59" s="17"/>
      <c r="BU59" s="17"/>
      <c r="BV59" s="17"/>
      <c r="BW59" s="17"/>
      <c r="BX59" s="17"/>
      <c r="BY59" s="17"/>
      <c r="BZ59" s="17"/>
      <c r="CA59" s="14"/>
      <c r="CB59" s="14"/>
      <c r="CC59" s="14"/>
      <c r="CD59" s="14"/>
      <c r="CE59" s="14"/>
    </row>
    <row r="60" spans="1:83" ht="18" x14ac:dyDescent="0.25">
      <c r="A60" s="21">
        <v>2</v>
      </c>
      <c r="B60" s="48" t="s">
        <v>67</v>
      </c>
      <c r="C60" s="23">
        <f t="shared" si="11"/>
        <v>16</v>
      </c>
      <c r="D60" s="23">
        <f t="shared" si="11"/>
        <v>0</v>
      </c>
      <c r="E60" s="23">
        <f t="shared" si="11"/>
        <v>0</v>
      </c>
      <c r="F60" s="23">
        <f t="shared" si="11"/>
        <v>124.72</v>
      </c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>
        <v>1</v>
      </c>
      <c r="AF60" s="24"/>
      <c r="AG60" s="24"/>
      <c r="AH60" s="24">
        <v>124.72</v>
      </c>
      <c r="AI60" s="24"/>
      <c r="AJ60" s="24"/>
      <c r="AK60" s="25"/>
      <c r="AL60" s="24"/>
      <c r="AM60" s="24"/>
      <c r="AN60" s="24"/>
      <c r="AO60" s="24"/>
      <c r="AP60" s="58"/>
      <c r="AQ60" s="58"/>
      <c r="AR60" s="58"/>
      <c r="AS60" s="58"/>
      <c r="AT60" s="58"/>
      <c r="AU60" s="26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9">
        <v>3</v>
      </c>
      <c r="BL60" s="29"/>
      <c r="BM60" s="29"/>
      <c r="BN60" s="36"/>
      <c r="BO60" s="29">
        <v>12</v>
      </c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55"/>
      <c r="CB60" s="55"/>
      <c r="CC60" s="55"/>
      <c r="CD60" s="14"/>
      <c r="CE60" s="14"/>
    </row>
    <row r="61" spans="1:83" ht="18" x14ac:dyDescent="0.25">
      <c r="A61" s="21">
        <v>3</v>
      </c>
      <c r="B61" s="48" t="s">
        <v>68</v>
      </c>
      <c r="C61" s="23">
        <f t="shared" si="11"/>
        <v>4</v>
      </c>
      <c r="D61" s="23">
        <f t="shared" si="11"/>
        <v>0</v>
      </c>
      <c r="E61" s="23">
        <f t="shared" si="11"/>
        <v>0</v>
      </c>
      <c r="F61" s="23">
        <f t="shared" si="11"/>
        <v>0</v>
      </c>
      <c r="G61" s="24">
        <v>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>
        <v>0</v>
      </c>
      <c r="W61" s="24">
        <v>0</v>
      </c>
      <c r="X61" s="24"/>
      <c r="Y61" s="24"/>
      <c r="Z61" s="24">
        <v>0</v>
      </c>
      <c r="AA61" s="24">
        <v>0</v>
      </c>
      <c r="AB61" s="24"/>
      <c r="AC61" s="24"/>
      <c r="AD61" s="24">
        <v>0</v>
      </c>
      <c r="AE61" s="24">
        <v>0</v>
      </c>
      <c r="AF61" s="24"/>
      <c r="AG61" s="24"/>
      <c r="AH61" s="24"/>
      <c r="AI61" s="24">
        <v>0</v>
      </c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>
        <v>0</v>
      </c>
      <c r="BL61" s="24"/>
      <c r="BM61" s="24"/>
      <c r="BN61" s="24"/>
      <c r="BO61" s="24">
        <v>1</v>
      </c>
      <c r="BP61" s="24">
        <v>0</v>
      </c>
      <c r="BQ61" s="24"/>
      <c r="BR61" s="24"/>
      <c r="BS61" s="24"/>
      <c r="BT61" s="24"/>
      <c r="BU61" s="24"/>
      <c r="BV61" s="24"/>
      <c r="BW61" s="24">
        <v>3</v>
      </c>
      <c r="BX61" s="24">
        <v>0</v>
      </c>
      <c r="BY61" s="24"/>
      <c r="BZ61" s="24"/>
      <c r="CA61" s="11"/>
      <c r="CB61" s="11"/>
      <c r="CC61" s="11"/>
      <c r="CD61" s="11"/>
      <c r="CE61" s="11"/>
    </row>
    <row r="62" spans="1:83" ht="18" x14ac:dyDescent="0.25">
      <c r="A62" s="21">
        <v>4</v>
      </c>
      <c r="B62" s="48" t="s">
        <v>69</v>
      </c>
      <c r="C62" s="23">
        <f>G62+K62+O62+S62+W62+AA62+AE62+AI62+AM62+AQ62+AU62+AY62+BC62+BG62+BK62+BO62+BS62+BW62</f>
        <v>20</v>
      </c>
      <c r="D62" s="23">
        <f t="shared" si="11"/>
        <v>0</v>
      </c>
      <c r="E62" s="23">
        <f t="shared" si="11"/>
        <v>0</v>
      </c>
      <c r="F62" s="50">
        <f t="shared" si="11"/>
        <v>664</v>
      </c>
      <c r="G62" s="24">
        <v>2</v>
      </c>
      <c r="H62" s="24"/>
      <c r="I62" s="24"/>
      <c r="J62" s="24">
        <v>105</v>
      </c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>
        <v>1</v>
      </c>
      <c r="AB62" s="24"/>
      <c r="AC62" s="24"/>
      <c r="AD62" s="24">
        <v>50</v>
      </c>
      <c r="AE62" s="24">
        <v>2</v>
      </c>
      <c r="AF62" s="24"/>
      <c r="AG62" s="24"/>
      <c r="AH62" s="24">
        <v>155</v>
      </c>
      <c r="AI62" s="24">
        <v>7</v>
      </c>
      <c r="AJ62" s="24"/>
      <c r="AK62" s="25"/>
      <c r="AL62" s="24">
        <v>140</v>
      </c>
      <c r="AM62" s="24"/>
      <c r="AN62" s="24"/>
      <c r="AO62" s="24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>
        <v>1</v>
      </c>
      <c r="BD62" s="29"/>
      <c r="BE62" s="29"/>
      <c r="BF62" s="29">
        <v>25</v>
      </c>
      <c r="BG62" s="29"/>
      <c r="BH62" s="29"/>
      <c r="BI62" s="29"/>
      <c r="BJ62" s="29"/>
      <c r="BK62" s="29"/>
      <c r="BL62" s="29"/>
      <c r="BM62" s="29"/>
      <c r="BN62" s="29"/>
      <c r="BO62" s="29">
        <v>4</v>
      </c>
      <c r="BP62" s="29"/>
      <c r="BQ62" s="29"/>
      <c r="BR62" s="29">
        <v>65</v>
      </c>
      <c r="BS62" s="29"/>
      <c r="BT62" s="29"/>
      <c r="BU62" s="29"/>
      <c r="BV62" s="29"/>
      <c r="BW62" s="36">
        <v>3</v>
      </c>
      <c r="BX62" s="29"/>
      <c r="BY62" s="29"/>
      <c r="BZ62" s="60" t="s">
        <v>94</v>
      </c>
    </row>
    <row r="63" spans="1:83" ht="18" x14ac:dyDescent="0.25">
      <c r="A63" s="21">
        <v>5</v>
      </c>
      <c r="B63" s="48" t="s">
        <v>70</v>
      </c>
      <c r="C63" s="23">
        <f t="shared" si="11"/>
        <v>6</v>
      </c>
      <c r="D63" s="23">
        <f t="shared" si="11"/>
        <v>0</v>
      </c>
      <c r="E63" s="23">
        <f t="shared" si="11"/>
        <v>0</v>
      </c>
      <c r="F63" s="23">
        <f t="shared" si="11"/>
        <v>0</v>
      </c>
      <c r="G63" s="24">
        <v>1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3</v>
      </c>
      <c r="BL63" s="24">
        <v>0</v>
      </c>
      <c r="BM63" s="24">
        <v>0</v>
      </c>
      <c r="BN63" s="24">
        <v>0</v>
      </c>
      <c r="BO63" s="24">
        <v>2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0</v>
      </c>
      <c r="BZ63" s="24">
        <v>0</v>
      </c>
    </row>
    <row r="64" spans="1:83" ht="18" x14ac:dyDescent="0.25">
      <c r="A64" s="21">
        <v>6</v>
      </c>
      <c r="B64" s="48" t="s">
        <v>71</v>
      </c>
      <c r="C64" s="23">
        <f t="shared" si="11"/>
        <v>15</v>
      </c>
      <c r="D64" s="23">
        <f t="shared" si="11"/>
        <v>0</v>
      </c>
      <c r="E64" s="23">
        <f t="shared" si="11"/>
        <v>0</v>
      </c>
      <c r="F64" s="23">
        <f t="shared" si="11"/>
        <v>121.21000000000001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>
        <v>2</v>
      </c>
      <c r="AB64" s="24"/>
      <c r="AC64" s="24"/>
      <c r="AD64" s="24">
        <v>16.03</v>
      </c>
      <c r="AE64" s="24"/>
      <c r="AF64" s="24"/>
      <c r="AG64" s="24"/>
      <c r="AH64" s="24"/>
      <c r="AI64" s="24">
        <v>8</v>
      </c>
      <c r="AJ64" s="24"/>
      <c r="AK64" s="25"/>
      <c r="AL64" s="24">
        <v>28.54</v>
      </c>
      <c r="AM64" s="24"/>
      <c r="AN64" s="24"/>
      <c r="AO64" s="24"/>
      <c r="AP64" s="29"/>
      <c r="AQ64" s="29">
        <v>1</v>
      </c>
      <c r="AR64" s="29"/>
      <c r="AS64" s="29"/>
      <c r="AT64" s="29">
        <v>5.28</v>
      </c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>
        <v>3</v>
      </c>
      <c r="BP64" s="29"/>
      <c r="BQ64" s="36"/>
      <c r="BR64" s="29">
        <v>2.08</v>
      </c>
      <c r="BS64" s="29"/>
      <c r="BT64" s="29"/>
      <c r="BU64" s="29"/>
      <c r="BV64" s="29"/>
      <c r="BW64" s="29">
        <v>1</v>
      </c>
      <c r="BX64" s="29"/>
      <c r="BY64" s="36"/>
      <c r="BZ64" s="29">
        <v>69.28</v>
      </c>
    </row>
    <row r="65" spans="1:83" s="12" customFormat="1" ht="18" customHeight="1" x14ac:dyDescent="0.25">
      <c r="A65" s="37"/>
      <c r="B65" s="37" t="s">
        <v>42</v>
      </c>
      <c r="C65" s="38">
        <f>C64+C63+C62+C61+C60+C59</f>
        <v>77</v>
      </c>
      <c r="D65" s="38">
        <f t="shared" ref="D65:BO65" si="12">D64+D63+D62+D61+D60+D59</f>
        <v>0</v>
      </c>
      <c r="E65" s="38">
        <f t="shared" si="12"/>
        <v>0</v>
      </c>
      <c r="F65" s="38">
        <f t="shared" si="12"/>
        <v>912.50000000000011</v>
      </c>
      <c r="G65" s="38">
        <f t="shared" si="12"/>
        <v>3</v>
      </c>
      <c r="H65" s="38">
        <f t="shared" si="12"/>
        <v>0</v>
      </c>
      <c r="I65" s="38">
        <f t="shared" si="12"/>
        <v>0</v>
      </c>
      <c r="J65" s="38">
        <f t="shared" si="12"/>
        <v>105</v>
      </c>
      <c r="K65" s="38">
        <f t="shared" si="12"/>
        <v>0</v>
      </c>
      <c r="L65" s="38">
        <f t="shared" si="12"/>
        <v>0</v>
      </c>
      <c r="M65" s="38">
        <f t="shared" si="12"/>
        <v>0</v>
      </c>
      <c r="N65" s="38">
        <f t="shared" si="12"/>
        <v>0</v>
      </c>
      <c r="O65" s="38">
        <f t="shared" si="12"/>
        <v>0</v>
      </c>
      <c r="P65" s="38">
        <f t="shared" si="12"/>
        <v>0</v>
      </c>
      <c r="Q65" s="38">
        <f t="shared" si="12"/>
        <v>0</v>
      </c>
      <c r="R65" s="38">
        <f t="shared" si="12"/>
        <v>0</v>
      </c>
      <c r="S65" s="38">
        <f t="shared" si="12"/>
        <v>0</v>
      </c>
      <c r="T65" s="38">
        <f t="shared" si="12"/>
        <v>0</v>
      </c>
      <c r="U65" s="38">
        <f t="shared" si="12"/>
        <v>0</v>
      </c>
      <c r="V65" s="38">
        <f t="shared" si="12"/>
        <v>0</v>
      </c>
      <c r="W65" s="38">
        <f t="shared" si="12"/>
        <v>0</v>
      </c>
      <c r="X65" s="38">
        <f t="shared" si="12"/>
        <v>0</v>
      </c>
      <c r="Y65" s="38">
        <f t="shared" si="12"/>
        <v>0</v>
      </c>
      <c r="Z65" s="38">
        <f t="shared" si="12"/>
        <v>0</v>
      </c>
      <c r="AA65" s="38">
        <f t="shared" si="12"/>
        <v>3</v>
      </c>
      <c r="AB65" s="38">
        <f t="shared" si="12"/>
        <v>0</v>
      </c>
      <c r="AC65" s="38">
        <f t="shared" si="12"/>
        <v>0</v>
      </c>
      <c r="AD65" s="38">
        <f t="shared" si="12"/>
        <v>66.03</v>
      </c>
      <c r="AE65" s="38">
        <f t="shared" si="12"/>
        <v>7</v>
      </c>
      <c r="AF65" s="38">
        <f t="shared" si="12"/>
        <v>0</v>
      </c>
      <c r="AG65" s="38">
        <f t="shared" si="12"/>
        <v>0</v>
      </c>
      <c r="AH65" s="38">
        <f t="shared" si="12"/>
        <v>279.72000000000003</v>
      </c>
      <c r="AI65" s="38">
        <f t="shared" si="12"/>
        <v>18</v>
      </c>
      <c r="AJ65" s="38">
        <f t="shared" si="12"/>
        <v>0</v>
      </c>
      <c r="AK65" s="38">
        <f t="shared" si="12"/>
        <v>0</v>
      </c>
      <c r="AL65" s="38">
        <f t="shared" si="12"/>
        <v>171.10999999999999</v>
      </c>
      <c r="AM65" s="38">
        <f t="shared" si="12"/>
        <v>0</v>
      </c>
      <c r="AN65" s="38">
        <f t="shared" si="12"/>
        <v>0</v>
      </c>
      <c r="AO65" s="38">
        <f t="shared" si="12"/>
        <v>0</v>
      </c>
      <c r="AP65" s="38">
        <f t="shared" si="12"/>
        <v>0</v>
      </c>
      <c r="AQ65" s="38">
        <f t="shared" si="12"/>
        <v>1</v>
      </c>
      <c r="AR65" s="38">
        <f t="shared" si="12"/>
        <v>0</v>
      </c>
      <c r="AS65" s="38">
        <f t="shared" si="12"/>
        <v>0</v>
      </c>
      <c r="AT65" s="38">
        <f t="shared" si="12"/>
        <v>5.28</v>
      </c>
      <c r="AU65" s="38">
        <f t="shared" si="12"/>
        <v>0</v>
      </c>
      <c r="AV65" s="38">
        <f t="shared" si="12"/>
        <v>0</v>
      </c>
      <c r="AW65" s="38">
        <f t="shared" si="12"/>
        <v>0</v>
      </c>
      <c r="AX65" s="38">
        <f t="shared" si="12"/>
        <v>0</v>
      </c>
      <c r="AY65" s="38">
        <f t="shared" si="12"/>
        <v>0</v>
      </c>
      <c r="AZ65" s="38">
        <f t="shared" si="12"/>
        <v>0</v>
      </c>
      <c r="BA65" s="38">
        <f t="shared" si="12"/>
        <v>0</v>
      </c>
      <c r="BB65" s="38">
        <f t="shared" si="12"/>
        <v>0</v>
      </c>
      <c r="BC65" s="38">
        <f t="shared" si="12"/>
        <v>1</v>
      </c>
      <c r="BD65" s="38">
        <f t="shared" si="12"/>
        <v>0</v>
      </c>
      <c r="BE65" s="38">
        <f t="shared" si="12"/>
        <v>0</v>
      </c>
      <c r="BF65" s="38">
        <f t="shared" si="12"/>
        <v>25</v>
      </c>
      <c r="BG65" s="38">
        <f t="shared" si="12"/>
        <v>0</v>
      </c>
      <c r="BH65" s="38">
        <f t="shared" si="12"/>
        <v>0</v>
      </c>
      <c r="BI65" s="38">
        <f t="shared" si="12"/>
        <v>0</v>
      </c>
      <c r="BJ65" s="38">
        <f t="shared" si="12"/>
        <v>0</v>
      </c>
      <c r="BK65" s="38">
        <f t="shared" si="12"/>
        <v>6</v>
      </c>
      <c r="BL65" s="38">
        <f t="shared" si="12"/>
        <v>0</v>
      </c>
      <c r="BM65" s="38">
        <f t="shared" si="12"/>
        <v>0</v>
      </c>
      <c r="BN65" s="38">
        <f t="shared" si="12"/>
        <v>0</v>
      </c>
      <c r="BO65" s="38">
        <f t="shared" si="12"/>
        <v>31</v>
      </c>
      <c r="BP65" s="38">
        <f t="shared" ref="BP65:BZ65" si="13">BP64+BP63+BP62+BP61+BP60+BP59</f>
        <v>0</v>
      </c>
      <c r="BQ65" s="38">
        <f t="shared" si="13"/>
        <v>0</v>
      </c>
      <c r="BR65" s="38">
        <f t="shared" si="13"/>
        <v>67.08</v>
      </c>
      <c r="BS65" s="38">
        <f t="shared" si="13"/>
        <v>0</v>
      </c>
      <c r="BT65" s="38">
        <f t="shared" si="13"/>
        <v>0</v>
      </c>
      <c r="BU65" s="38">
        <f t="shared" si="13"/>
        <v>0</v>
      </c>
      <c r="BV65" s="38">
        <f t="shared" si="13"/>
        <v>0</v>
      </c>
      <c r="BW65" s="38">
        <f t="shared" si="13"/>
        <v>7</v>
      </c>
      <c r="BX65" s="38">
        <f t="shared" si="13"/>
        <v>0</v>
      </c>
      <c r="BY65" s="38">
        <f t="shared" si="13"/>
        <v>0</v>
      </c>
      <c r="BZ65" s="38">
        <f t="shared" si="13"/>
        <v>193.28</v>
      </c>
      <c r="CA65" s="56"/>
      <c r="CB65" s="56"/>
      <c r="CC65" s="56"/>
      <c r="CD65" s="56"/>
      <c r="CE65" s="56"/>
    </row>
    <row r="66" spans="1:83" s="12" customFormat="1" ht="21" customHeight="1" thickBot="1" x14ac:dyDescent="0.3">
      <c r="A66" s="2"/>
      <c r="B66" s="2"/>
      <c r="C66" s="4" t="s">
        <v>72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54"/>
      <c r="CB66" s="98"/>
      <c r="CC66" s="99"/>
      <c r="CD66" s="100"/>
      <c r="CE66" s="101"/>
    </row>
    <row r="67" spans="1:83" s="12" customFormat="1" ht="20.25" customHeight="1" thickBot="1" x14ac:dyDescent="0.3">
      <c r="A67" s="95" t="s">
        <v>2</v>
      </c>
      <c r="B67" s="74" t="s">
        <v>3</v>
      </c>
      <c r="C67" s="77" t="s">
        <v>4</v>
      </c>
      <c r="D67" s="78"/>
      <c r="E67" s="78"/>
      <c r="F67" s="79"/>
      <c r="G67" s="83" t="s">
        <v>5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5" t="s">
        <v>6</v>
      </c>
      <c r="X67" s="84"/>
      <c r="Y67" s="84"/>
      <c r="Z67" s="84"/>
      <c r="AA67" s="84"/>
      <c r="AB67" s="84"/>
      <c r="AC67" s="84"/>
      <c r="AD67" s="84"/>
      <c r="AE67" s="86" t="s">
        <v>7</v>
      </c>
      <c r="AF67" s="84"/>
      <c r="AG67" s="84"/>
      <c r="AH67" s="84"/>
      <c r="AI67" s="84"/>
      <c r="AJ67" s="84"/>
      <c r="AK67" s="84"/>
      <c r="AL67" s="84"/>
      <c r="AM67" s="91" t="s">
        <v>8</v>
      </c>
      <c r="AN67" s="91"/>
      <c r="AO67" s="91"/>
      <c r="AP67" s="92"/>
      <c r="AQ67" s="92"/>
      <c r="AR67" s="92"/>
      <c r="AS67" s="92"/>
      <c r="AT67" s="92"/>
      <c r="AU67" s="86" t="s">
        <v>9</v>
      </c>
      <c r="AV67" s="86"/>
      <c r="AW67" s="86"/>
      <c r="AX67" s="86"/>
      <c r="AY67" s="92"/>
      <c r="AZ67" s="92"/>
      <c r="BA67" s="92"/>
      <c r="BB67" s="92"/>
      <c r="BC67" s="86" t="s">
        <v>10</v>
      </c>
      <c r="BD67" s="86"/>
      <c r="BE67" s="86"/>
      <c r="BF67" s="86"/>
      <c r="BG67" s="86"/>
      <c r="BH67" s="86"/>
      <c r="BI67" s="86"/>
      <c r="BJ67" s="86"/>
      <c r="BK67" s="86" t="s">
        <v>11</v>
      </c>
      <c r="BL67" s="88"/>
      <c r="BM67" s="88"/>
      <c r="BN67" s="88"/>
      <c r="BO67" s="88"/>
      <c r="BP67" s="88"/>
      <c r="BQ67" s="88"/>
      <c r="BR67" s="88"/>
      <c r="BS67" s="86" t="s">
        <v>12</v>
      </c>
      <c r="BT67" s="88"/>
      <c r="BU67" s="88"/>
      <c r="BV67" s="88"/>
      <c r="BW67" s="88"/>
      <c r="BX67" s="88"/>
      <c r="BY67" s="88"/>
      <c r="BZ67" s="88"/>
      <c r="CA67" s="54"/>
      <c r="CB67" s="67"/>
      <c r="CC67" s="68"/>
      <c r="CD67" s="69"/>
      <c r="CE67" s="70"/>
    </row>
    <row r="68" spans="1:83" s="12" customFormat="1" ht="20.25" customHeight="1" thickBot="1" x14ac:dyDescent="0.3">
      <c r="A68" s="96"/>
      <c r="B68" s="75"/>
      <c r="C68" s="80"/>
      <c r="D68" s="81"/>
      <c r="E68" s="81"/>
      <c r="F68" s="82"/>
      <c r="G68" s="87" t="s">
        <v>13</v>
      </c>
      <c r="H68" s="88"/>
      <c r="I68" s="88"/>
      <c r="J68" s="88"/>
      <c r="K68" s="87" t="s">
        <v>14</v>
      </c>
      <c r="L68" s="88"/>
      <c r="M68" s="88"/>
      <c r="N68" s="88"/>
      <c r="O68" s="87" t="s">
        <v>15</v>
      </c>
      <c r="P68" s="88"/>
      <c r="Q68" s="88"/>
      <c r="R68" s="88"/>
      <c r="S68" s="89" t="s">
        <v>16</v>
      </c>
      <c r="T68" s="88"/>
      <c r="U68" s="88"/>
      <c r="V68" s="88"/>
      <c r="W68" s="89" t="s">
        <v>17</v>
      </c>
      <c r="X68" s="88"/>
      <c r="Y68" s="88"/>
      <c r="Z68" s="88"/>
      <c r="AA68" s="87" t="s">
        <v>18</v>
      </c>
      <c r="AB68" s="88"/>
      <c r="AC68" s="88"/>
      <c r="AD68" s="88"/>
      <c r="AE68" s="89" t="s">
        <v>19</v>
      </c>
      <c r="AF68" s="88"/>
      <c r="AG68" s="88"/>
      <c r="AH68" s="88"/>
      <c r="AI68" s="87" t="s">
        <v>18</v>
      </c>
      <c r="AJ68" s="88"/>
      <c r="AK68" s="88"/>
      <c r="AL68" s="88"/>
      <c r="AM68" s="89" t="s">
        <v>20</v>
      </c>
      <c r="AN68" s="89"/>
      <c r="AO68" s="89"/>
      <c r="AP68" s="89"/>
      <c r="AQ68" s="87" t="s">
        <v>18</v>
      </c>
      <c r="AR68" s="87"/>
      <c r="AS68" s="87"/>
      <c r="AT68" s="88"/>
      <c r="AU68" s="89" t="s">
        <v>21</v>
      </c>
      <c r="AV68" s="89"/>
      <c r="AW68" s="89"/>
      <c r="AX68" s="89"/>
      <c r="AY68" s="87" t="s">
        <v>18</v>
      </c>
      <c r="AZ68" s="87"/>
      <c r="BA68" s="87"/>
      <c r="BB68" s="88"/>
      <c r="BC68" s="89" t="s">
        <v>22</v>
      </c>
      <c r="BD68" s="88"/>
      <c r="BE68" s="88"/>
      <c r="BF68" s="88"/>
      <c r="BG68" s="87" t="s">
        <v>18</v>
      </c>
      <c r="BH68" s="88"/>
      <c r="BI68" s="88"/>
      <c r="BJ68" s="88"/>
      <c r="BK68" s="89" t="s">
        <v>23</v>
      </c>
      <c r="BL68" s="88"/>
      <c r="BM68" s="88"/>
      <c r="BN68" s="88"/>
      <c r="BO68" s="87" t="s">
        <v>18</v>
      </c>
      <c r="BP68" s="88"/>
      <c r="BQ68" s="88"/>
      <c r="BR68" s="88"/>
      <c r="BS68" s="89" t="s">
        <v>24</v>
      </c>
      <c r="BT68" s="93"/>
      <c r="BU68" s="93"/>
      <c r="BV68" s="93"/>
      <c r="BW68" s="87" t="s">
        <v>18</v>
      </c>
      <c r="BX68" s="88"/>
      <c r="BY68" s="88"/>
      <c r="BZ68" s="88"/>
      <c r="CA68" s="9"/>
      <c r="CB68" s="9"/>
      <c r="CC68" s="9"/>
      <c r="CD68" s="9"/>
      <c r="CE68" s="9"/>
    </row>
    <row r="69" spans="1:83" s="12" customFormat="1" ht="28.5" customHeight="1" thickBot="1" x14ac:dyDescent="0.3">
      <c r="A69" s="96"/>
      <c r="B69" s="75"/>
      <c r="C69" s="90" t="s">
        <v>25</v>
      </c>
      <c r="D69" s="90" t="s">
        <v>26</v>
      </c>
      <c r="E69" s="90"/>
      <c r="F69" s="94" t="s">
        <v>27</v>
      </c>
      <c r="G69" s="90" t="s">
        <v>28</v>
      </c>
      <c r="H69" s="92" t="s">
        <v>29</v>
      </c>
      <c r="I69" s="92"/>
      <c r="J69" s="94" t="s">
        <v>27</v>
      </c>
      <c r="K69" s="90" t="s">
        <v>28</v>
      </c>
      <c r="L69" s="92" t="s">
        <v>29</v>
      </c>
      <c r="M69" s="92"/>
      <c r="N69" s="94" t="s">
        <v>27</v>
      </c>
      <c r="O69" s="94" t="s">
        <v>28</v>
      </c>
      <c r="P69" s="92" t="s">
        <v>29</v>
      </c>
      <c r="Q69" s="92"/>
      <c r="R69" s="94" t="s">
        <v>27</v>
      </c>
      <c r="S69" s="94" t="s">
        <v>28</v>
      </c>
      <c r="T69" s="92" t="s">
        <v>29</v>
      </c>
      <c r="U69" s="92"/>
      <c r="V69" s="94" t="s">
        <v>27</v>
      </c>
      <c r="W69" s="94" t="s">
        <v>28</v>
      </c>
      <c r="X69" s="92" t="s">
        <v>29</v>
      </c>
      <c r="Y69" s="92"/>
      <c r="Z69" s="94" t="s">
        <v>27</v>
      </c>
      <c r="AA69" s="94" t="s">
        <v>28</v>
      </c>
      <c r="AB69" s="92" t="s">
        <v>29</v>
      </c>
      <c r="AC69" s="92"/>
      <c r="AD69" s="94" t="s">
        <v>27</v>
      </c>
      <c r="AE69" s="94" t="s">
        <v>28</v>
      </c>
      <c r="AF69" s="92" t="s">
        <v>29</v>
      </c>
      <c r="AG69" s="92"/>
      <c r="AH69" s="94" t="s">
        <v>27</v>
      </c>
      <c r="AI69" s="94" t="s">
        <v>28</v>
      </c>
      <c r="AJ69" s="92" t="s">
        <v>29</v>
      </c>
      <c r="AK69" s="92"/>
      <c r="AL69" s="94" t="s">
        <v>27</v>
      </c>
      <c r="AM69" s="94" t="s">
        <v>28</v>
      </c>
      <c r="AN69" s="92" t="s">
        <v>29</v>
      </c>
      <c r="AO69" s="92"/>
      <c r="AP69" s="94" t="s">
        <v>27</v>
      </c>
      <c r="AQ69" s="94" t="s">
        <v>28</v>
      </c>
      <c r="AR69" s="92" t="s">
        <v>29</v>
      </c>
      <c r="AS69" s="92"/>
      <c r="AT69" s="94" t="s">
        <v>27</v>
      </c>
      <c r="AU69" s="94" t="s">
        <v>28</v>
      </c>
      <c r="AV69" s="92" t="s">
        <v>29</v>
      </c>
      <c r="AW69" s="92"/>
      <c r="AX69" s="94" t="s">
        <v>27</v>
      </c>
      <c r="AY69" s="94" t="s">
        <v>28</v>
      </c>
      <c r="AZ69" s="92" t="s">
        <v>29</v>
      </c>
      <c r="BA69" s="92"/>
      <c r="BB69" s="94" t="s">
        <v>27</v>
      </c>
      <c r="BC69" s="94" t="s">
        <v>28</v>
      </c>
      <c r="BD69" s="92" t="s">
        <v>29</v>
      </c>
      <c r="BE69" s="92"/>
      <c r="BF69" s="94" t="s">
        <v>27</v>
      </c>
      <c r="BG69" s="94" t="s">
        <v>28</v>
      </c>
      <c r="BH69" s="92" t="s">
        <v>29</v>
      </c>
      <c r="BI69" s="92"/>
      <c r="BJ69" s="94" t="s">
        <v>27</v>
      </c>
      <c r="BK69" s="94" t="s">
        <v>28</v>
      </c>
      <c r="BL69" s="92" t="s">
        <v>29</v>
      </c>
      <c r="BM69" s="92"/>
      <c r="BN69" s="94" t="s">
        <v>27</v>
      </c>
      <c r="BO69" s="94" t="s">
        <v>28</v>
      </c>
      <c r="BP69" s="92" t="s">
        <v>29</v>
      </c>
      <c r="BQ69" s="92"/>
      <c r="BR69" s="94" t="s">
        <v>30</v>
      </c>
      <c r="BS69" s="94" t="s">
        <v>28</v>
      </c>
      <c r="BT69" s="92" t="s">
        <v>29</v>
      </c>
      <c r="BU69" s="92"/>
      <c r="BV69" s="94" t="s">
        <v>27</v>
      </c>
      <c r="BW69" s="94" t="s">
        <v>28</v>
      </c>
      <c r="BX69" s="92" t="s">
        <v>29</v>
      </c>
      <c r="BY69" s="92"/>
      <c r="BZ69" s="94" t="s">
        <v>27</v>
      </c>
      <c r="CA69" s="11"/>
      <c r="CB69" s="11"/>
      <c r="CC69" s="11"/>
      <c r="CD69" s="11"/>
      <c r="CE69" s="11"/>
    </row>
    <row r="70" spans="1:83" s="12" customFormat="1" ht="67.5" customHeight="1" thickBot="1" x14ac:dyDescent="0.3">
      <c r="A70" s="97"/>
      <c r="B70" s="76"/>
      <c r="C70" s="90"/>
      <c r="D70" s="66" t="s">
        <v>31</v>
      </c>
      <c r="E70" s="66" t="s">
        <v>32</v>
      </c>
      <c r="F70" s="94"/>
      <c r="G70" s="90"/>
      <c r="H70" s="65" t="s">
        <v>31</v>
      </c>
      <c r="I70" s="65" t="s">
        <v>32</v>
      </c>
      <c r="J70" s="94"/>
      <c r="K70" s="90"/>
      <c r="L70" s="65" t="s">
        <v>31</v>
      </c>
      <c r="M70" s="65" t="s">
        <v>32</v>
      </c>
      <c r="N70" s="94"/>
      <c r="O70" s="94"/>
      <c r="P70" s="65" t="s">
        <v>31</v>
      </c>
      <c r="Q70" s="65" t="s">
        <v>32</v>
      </c>
      <c r="R70" s="94"/>
      <c r="S70" s="94"/>
      <c r="T70" s="65" t="s">
        <v>31</v>
      </c>
      <c r="U70" s="65" t="s">
        <v>32</v>
      </c>
      <c r="V70" s="94"/>
      <c r="W70" s="94"/>
      <c r="X70" s="65" t="s">
        <v>31</v>
      </c>
      <c r="Y70" s="65" t="s">
        <v>32</v>
      </c>
      <c r="Z70" s="94"/>
      <c r="AA70" s="94"/>
      <c r="AB70" s="65" t="s">
        <v>31</v>
      </c>
      <c r="AC70" s="65" t="s">
        <v>32</v>
      </c>
      <c r="AD70" s="94"/>
      <c r="AE70" s="94"/>
      <c r="AF70" s="65" t="s">
        <v>31</v>
      </c>
      <c r="AG70" s="65" t="s">
        <v>32</v>
      </c>
      <c r="AH70" s="94"/>
      <c r="AI70" s="94"/>
      <c r="AJ70" s="65" t="s">
        <v>31</v>
      </c>
      <c r="AK70" s="65" t="s">
        <v>32</v>
      </c>
      <c r="AL70" s="94"/>
      <c r="AM70" s="94"/>
      <c r="AN70" s="65" t="s">
        <v>31</v>
      </c>
      <c r="AO70" s="65" t="s">
        <v>32</v>
      </c>
      <c r="AP70" s="94"/>
      <c r="AQ70" s="94"/>
      <c r="AR70" s="65" t="s">
        <v>31</v>
      </c>
      <c r="AS70" s="65" t="s">
        <v>32</v>
      </c>
      <c r="AT70" s="94"/>
      <c r="AU70" s="94"/>
      <c r="AV70" s="65" t="s">
        <v>31</v>
      </c>
      <c r="AW70" s="65" t="s">
        <v>32</v>
      </c>
      <c r="AX70" s="94"/>
      <c r="AY70" s="94"/>
      <c r="AZ70" s="65" t="s">
        <v>31</v>
      </c>
      <c r="BA70" s="65" t="s">
        <v>32</v>
      </c>
      <c r="BB70" s="94"/>
      <c r="BC70" s="94"/>
      <c r="BD70" s="65" t="s">
        <v>31</v>
      </c>
      <c r="BE70" s="65" t="s">
        <v>32</v>
      </c>
      <c r="BF70" s="94"/>
      <c r="BG70" s="94"/>
      <c r="BH70" s="65" t="s">
        <v>31</v>
      </c>
      <c r="BI70" s="65" t="s">
        <v>32</v>
      </c>
      <c r="BJ70" s="94"/>
      <c r="BK70" s="94"/>
      <c r="BL70" s="65" t="s">
        <v>31</v>
      </c>
      <c r="BM70" s="65" t="s">
        <v>32</v>
      </c>
      <c r="BN70" s="94"/>
      <c r="BO70" s="94"/>
      <c r="BP70" s="65" t="s">
        <v>31</v>
      </c>
      <c r="BQ70" s="65" t="s">
        <v>32</v>
      </c>
      <c r="BR70" s="94"/>
      <c r="BS70" s="94"/>
      <c r="BT70" s="65" t="s">
        <v>31</v>
      </c>
      <c r="BU70" s="65" t="s">
        <v>32</v>
      </c>
      <c r="BV70" s="94"/>
      <c r="BW70" s="94"/>
      <c r="BX70" s="65" t="s">
        <v>31</v>
      </c>
      <c r="BY70" s="65" t="s">
        <v>32</v>
      </c>
      <c r="BZ70" s="94"/>
      <c r="CA70" s="14"/>
      <c r="CB70" s="14"/>
      <c r="CC70" s="14"/>
      <c r="CD70" s="14"/>
      <c r="CE70" s="14"/>
    </row>
    <row r="71" spans="1:83" s="12" customFormat="1" ht="19.5" customHeight="1" thickBot="1" x14ac:dyDescent="0.3">
      <c r="A71" s="13">
        <v>1</v>
      </c>
      <c r="B71" s="13">
        <v>2</v>
      </c>
      <c r="C71" s="13">
        <v>3</v>
      </c>
      <c r="D71" s="13">
        <v>4</v>
      </c>
      <c r="E71" s="13">
        <v>5</v>
      </c>
      <c r="F71" s="13"/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  <c r="M71" s="13">
        <v>13</v>
      </c>
      <c r="N71" s="13">
        <v>14</v>
      </c>
      <c r="O71" s="13">
        <v>15</v>
      </c>
      <c r="P71" s="13">
        <v>16</v>
      </c>
      <c r="Q71" s="13">
        <v>17</v>
      </c>
      <c r="R71" s="13">
        <v>18</v>
      </c>
      <c r="S71" s="13">
        <v>19</v>
      </c>
      <c r="T71" s="13">
        <v>20</v>
      </c>
      <c r="U71" s="13">
        <v>21</v>
      </c>
      <c r="V71" s="13">
        <v>22</v>
      </c>
      <c r="W71" s="13">
        <v>23</v>
      </c>
      <c r="X71" s="13">
        <v>24</v>
      </c>
      <c r="Y71" s="13">
        <v>25</v>
      </c>
      <c r="Z71" s="13">
        <v>26</v>
      </c>
      <c r="AA71" s="13">
        <v>27</v>
      </c>
      <c r="AB71" s="13">
        <v>28</v>
      </c>
      <c r="AC71" s="13">
        <v>29</v>
      </c>
      <c r="AD71" s="13">
        <v>30</v>
      </c>
      <c r="AE71" s="13">
        <v>31</v>
      </c>
      <c r="AF71" s="13">
        <v>32</v>
      </c>
      <c r="AG71" s="13">
        <v>33</v>
      </c>
      <c r="AH71" s="13">
        <v>34</v>
      </c>
      <c r="AI71" s="13">
        <v>35</v>
      </c>
      <c r="AJ71" s="13">
        <v>36</v>
      </c>
      <c r="AK71" s="13">
        <v>37</v>
      </c>
      <c r="AL71" s="13">
        <v>38</v>
      </c>
      <c r="AM71" s="13">
        <v>39</v>
      </c>
      <c r="AN71" s="13">
        <v>40</v>
      </c>
      <c r="AO71" s="13">
        <v>41</v>
      </c>
      <c r="AP71" s="13">
        <v>42</v>
      </c>
      <c r="AQ71" s="13">
        <v>43</v>
      </c>
      <c r="AR71" s="13">
        <v>44</v>
      </c>
      <c r="AS71" s="13">
        <v>45</v>
      </c>
      <c r="AT71" s="13">
        <v>46</v>
      </c>
      <c r="AU71" s="13">
        <v>47</v>
      </c>
      <c r="AV71" s="13">
        <v>48</v>
      </c>
      <c r="AW71" s="13">
        <v>49</v>
      </c>
      <c r="AX71" s="13">
        <v>50</v>
      </c>
      <c r="AY71" s="13">
        <v>51</v>
      </c>
      <c r="AZ71" s="13">
        <v>52</v>
      </c>
      <c r="BA71" s="13">
        <v>53</v>
      </c>
      <c r="BB71" s="13">
        <v>54</v>
      </c>
      <c r="BC71" s="13">
        <v>55</v>
      </c>
      <c r="BD71" s="13">
        <v>56</v>
      </c>
      <c r="BE71" s="13">
        <v>57</v>
      </c>
      <c r="BF71" s="13">
        <v>58</v>
      </c>
      <c r="BG71" s="13">
        <v>59</v>
      </c>
      <c r="BH71" s="13">
        <v>60</v>
      </c>
      <c r="BI71" s="13">
        <v>61</v>
      </c>
      <c r="BJ71" s="13">
        <v>62</v>
      </c>
      <c r="BK71" s="13">
        <v>63</v>
      </c>
      <c r="BL71" s="13">
        <v>64</v>
      </c>
      <c r="BM71" s="13">
        <v>65</v>
      </c>
      <c r="BN71" s="13">
        <v>66</v>
      </c>
      <c r="BO71" s="13">
        <v>67</v>
      </c>
      <c r="BP71" s="13">
        <v>68</v>
      </c>
      <c r="BQ71" s="13">
        <v>69</v>
      </c>
      <c r="BR71" s="13">
        <v>70</v>
      </c>
      <c r="BS71" s="13">
        <v>71</v>
      </c>
      <c r="BT71" s="13">
        <v>72</v>
      </c>
      <c r="BU71" s="13">
        <v>73</v>
      </c>
      <c r="BV71" s="13">
        <v>74</v>
      </c>
      <c r="BW71" s="13">
        <v>75</v>
      </c>
      <c r="BX71" s="13">
        <v>76</v>
      </c>
      <c r="BY71" s="13">
        <v>77</v>
      </c>
      <c r="BZ71" s="13">
        <v>78</v>
      </c>
      <c r="CA71" s="14"/>
      <c r="CB71" s="14"/>
      <c r="CC71" s="14"/>
      <c r="CD71" s="14"/>
      <c r="CE71" s="14"/>
    </row>
    <row r="72" spans="1:83" ht="18" x14ac:dyDescent="0.25">
      <c r="A72" s="42">
        <v>1</v>
      </c>
      <c r="B72" s="61" t="s">
        <v>73</v>
      </c>
      <c r="C72" s="23">
        <f t="shared" ref="C72:F76" si="14">G72+K72+O72+S72+W72+AA72+AE72+AI72+AM72+AQ72+AU72+AY72+BC72+BG72+BK72+BO72+BS72+BW72</f>
        <v>2</v>
      </c>
      <c r="D72" s="23">
        <f t="shared" si="14"/>
        <v>0</v>
      </c>
      <c r="E72" s="23">
        <f t="shared" si="14"/>
        <v>0</v>
      </c>
      <c r="F72" s="23">
        <f t="shared" si="14"/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1</v>
      </c>
      <c r="AF72" s="45"/>
      <c r="AG72" s="45"/>
      <c r="AH72" s="45"/>
      <c r="AI72" s="45"/>
      <c r="AJ72" s="45"/>
      <c r="AK72" s="45"/>
      <c r="AL72" s="102"/>
      <c r="AM72" s="45">
        <v>1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0</v>
      </c>
      <c r="AX72" s="23">
        <v>0</v>
      </c>
      <c r="AY72" s="23">
        <v>0</v>
      </c>
      <c r="AZ72" s="23">
        <v>0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  <c r="BI72" s="23">
        <v>0</v>
      </c>
      <c r="BJ72" s="23">
        <v>0</v>
      </c>
      <c r="BK72" s="23">
        <v>0</v>
      </c>
      <c r="BL72" s="23">
        <v>0</v>
      </c>
      <c r="BM72" s="23">
        <v>0</v>
      </c>
      <c r="BN72" s="23">
        <v>0</v>
      </c>
      <c r="BO72" s="23">
        <v>0</v>
      </c>
      <c r="BP72" s="23">
        <v>0</v>
      </c>
      <c r="BQ72" s="23">
        <v>0</v>
      </c>
      <c r="BR72" s="23">
        <v>0</v>
      </c>
      <c r="BS72" s="23">
        <v>0</v>
      </c>
      <c r="BT72" s="23">
        <v>0</v>
      </c>
      <c r="BU72" s="23">
        <v>0</v>
      </c>
      <c r="BV72" s="23">
        <v>0</v>
      </c>
      <c r="BW72" s="23">
        <v>0</v>
      </c>
      <c r="BX72" s="23">
        <v>0</v>
      </c>
      <c r="BY72" s="23">
        <v>0</v>
      </c>
      <c r="BZ72" s="23">
        <v>0</v>
      </c>
      <c r="CA72" s="55"/>
      <c r="CB72" s="55"/>
      <c r="CC72" s="55"/>
      <c r="CD72" s="14"/>
      <c r="CE72" s="14"/>
    </row>
    <row r="73" spans="1:83" ht="18" x14ac:dyDescent="0.25">
      <c r="A73" s="21">
        <v>2</v>
      </c>
      <c r="B73" s="53" t="s">
        <v>74</v>
      </c>
      <c r="C73" s="23">
        <f t="shared" si="14"/>
        <v>8</v>
      </c>
      <c r="D73" s="23">
        <f t="shared" si="14"/>
        <v>0</v>
      </c>
      <c r="E73" s="23">
        <f t="shared" si="14"/>
        <v>0</v>
      </c>
      <c r="F73" s="23">
        <f t="shared" si="14"/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6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9">
        <v>1</v>
      </c>
      <c r="BL73" s="29">
        <v>0</v>
      </c>
      <c r="BM73" s="29">
        <v>0</v>
      </c>
      <c r="BN73" s="29">
        <v>0</v>
      </c>
      <c r="BO73" s="29">
        <v>0</v>
      </c>
      <c r="BP73" s="29">
        <v>0</v>
      </c>
      <c r="BQ73" s="29">
        <v>0</v>
      </c>
      <c r="BR73" s="29">
        <v>0</v>
      </c>
      <c r="BS73" s="29">
        <v>1</v>
      </c>
      <c r="BT73" s="29">
        <v>0</v>
      </c>
      <c r="BU73" s="29">
        <v>0</v>
      </c>
      <c r="BV73" s="29">
        <v>0</v>
      </c>
      <c r="BW73" s="29">
        <v>0</v>
      </c>
      <c r="BX73" s="29">
        <v>0</v>
      </c>
      <c r="BY73" s="29">
        <v>0</v>
      </c>
      <c r="BZ73" s="29">
        <v>0</v>
      </c>
      <c r="CA73" s="55"/>
      <c r="CB73" s="55"/>
      <c r="CC73" s="55"/>
      <c r="CD73" s="14"/>
      <c r="CE73" s="14"/>
    </row>
    <row r="74" spans="1:83" ht="18" x14ac:dyDescent="0.25">
      <c r="A74" s="21">
        <v>3</v>
      </c>
      <c r="B74" s="53" t="s">
        <v>75</v>
      </c>
      <c r="C74" s="23">
        <f t="shared" si="14"/>
        <v>0</v>
      </c>
      <c r="D74" s="23">
        <f t="shared" si="14"/>
        <v>0</v>
      </c>
      <c r="E74" s="23">
        <f t="shared" si="14"/>
        <v>0</v>
      </c>
      <c r="F74" s="23">
        <f t="shared" si="14"/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  <c r="BF74" s="24">
        <v>0</v>
      </c>
      <c r="BG74" s="24">
        <v>0</v>
      </c>
      <c r="BH74" s="24">
        <v>0</v>
      </c>
      <c r="BI74" s="24">
        <v>0</v>
      </c>
      <c r="BJ74" s="24">
        <v>0</v>
      </c>
      <c r="BK74" s="24">
        <v>0</v>
      </c>
      <c r="BL74" s="24">
        <v>0</v>
      </c>
      <c r="BM74" s="24">
        <v>0</v>
      </c>
      <c r="BN74" s="24">
        <v>0</v>
      </c>
      <c r="BO74" s="24">
        <v>0</v>
      </c>
      <c r="BP74" s="24">
        <v>0</v>
      </c>
      <c r="BQ74" s="24">
        <v>0</v>
      </c>
      <c r="BR74" s="24">
        <v>0</v>
      </c>
      <c r="BS74" s="24">
        <v>0</v>
      </c>
      <c r="BT74" s="24">
        <v>0</v>
      </c>
      <c r="BU74" s="24">
        <v>0</v>
      </c>
      <c r="BV74" s="24">
        <v>0</v>
      </c>
      <c r="BW74" s="24">
        <v>0</v>
      </c>
      <c r="BX74" s="24">
        <v>0</v>
      </c>
      <c r="BY74" s="24">
        <v>0</v>
      </c>
      <c r="BZ74" s="24">
        <v>0</v>
      </c>
      <c r="CA74" s="11"/>
      <c r="CB74" s="11"/>
      <c r="CC74" s="11"/>
      <c r="CD74" s="11"/>
      <c r="CE74" s="11"/>
    </row>
    <row r="75" spans="1:83" ht="18" x14ac:dyDescent="0.25">
      <c r="A75" s="21">
        <v>4</v>
      </c>
      <c r="B75" s="53" t="s">
        <v>76</v>
      </c>
      <c r="C75" s="23">
        <f t="shared" si="14"/>
        <v>1</v>
      </c>
      <c r="D75" s="23">
        <f t="shared" si="14"/>
        <v>0</v>
      </c>
      <c r="E75" s="23">
        <f t="shared" si="14"/>
        <v>0</v>
      </c>
      <c r="F75" s="23">
        <f t="shared" si="14"/>
        <v>7.09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1</v>
      </c>
      <c r="AJ75" s="24"/>
      <c r="AK75" s="25"/>
      <c r="AL75" s="24">
        <v>7.09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0</v>
      </c>
    </row>
    <row r="76" spans="1:83" ht="18" x14ac:dyDescent="0.25">
      <c r="A76" s="21">
        <v>5</v>
      </c>
      <c r="B76" s="53" t="s">
        <v>77</v>
      </c>
      <c r="C76" s="23">
        <f t="shared" si="14"/>
        <v>0</v>
      </c>
      <c r="D76" s="23">
        <f t="shared" si="14"/>
        <v>0</v>
      </c>
      <c r="E76" s="23">
        <f t="shared" si="14"/>
        <v>0</v>
      </c>
      <c r="F76" s="23">
        <f t="shared" si="14"/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  <c r="BF76" s="24">
        <v>0</v>
      </c>
      <c r="BG76" s="24">
        <v>0</v>
      </c>
      <c r="BH76" s="24">
        <v>0</v>
      </c>
      <c r="BI76" s="24">
        <v>0</v>
      </c>
      <c r="BJ76" s="24">
        <v>0</v>
      </c>
      <c r="BK76" s="24">
        <v>0</v>
      </c>
      <c r="BL76" s="24">
        <v>0</v>
      </c>
      <c r="BM76" s="24">
        <v>0</v>
      </c>
      <c r="BN76" s="24">
        <v>0</v>
      </c>
      <c r="BO76" s="24">
        <v>0</v>
      </c>
      <c r="BP76" s="24">
        <v>0</v>
      </c>
      <c r="BQ76" s="24">
        <v>0</v>
      </c>
      <c r="BR76" s="24">
        <v>0</v>
      </c>
      <c r="BS76" s="24">
        <v>0</v>
      </c>
      <c r="BT76" s="24">
        <v>0</v>
      </c>
      <c r="BU76" s="24">
        <v>0</v>
      </c>
      <c r="BV76" s="24">
        <v>0</v>
      </c>
      <c r="BW76" s="24">
        <v>0</v>
      </c>
      <c r="BX76" s="24">
        <v>0</v>
      </c>
      <c r="BY76" s="24">
        <v>0</v>
      </c>
      <c r="BZ76" s="24">
        <v>0</v>
      </c>
    </row>
    <row r="77" spans="1:83" s="12" customFormat="1" ht="23.25" customHeight="1" x14ac:dyDescent="0.25">
      <c r="A77" s="37"/>
      <c r="B77" s="37" t="s">
        <v>42</v>
      </c>
      <c r="C77" s="38">
        <f>C76+C75+C74+C73+C72</f>
        <v>11</v>
      </c>
      <c r="D77" s="38">
        <f t="shared" ref="D77:BO77" si="15">D76+D75+D74+D73+D72</f>
        <v>0</v>
      </c>
      <c r="E77" s="38">
        <f t="shared" si="15"/>
        <v>0</v>
      </c>
      <c r="F77" s="38">
        <f t="shared" si="15"/>
        <v>7.09</v>
      </c>
      <c r="G77" s="38">
        <f t="shared" si="15"/>
        <v>0</v>
      </c>
      <c r="H77" s="38">
        <f t="shared" si="15"/>
        <v>0</v>
      </c>
      <c r="I77" s="38">
        <f t="shared" si="15"/>
        <v>0</v>
      </c>
      <c r="J77" s="38">
        <f t="shared" si="15"/>
        <v>0</v>
      </c>
      <c r="K77" s="38">
        <f t="shared" si="15"/>
        <v>0</v>
      </c>
      <c r="L77" s="38">
        <f t="shared" si="15"/>
        <v>0</v>
      </c>
      <c r="M77" s="38">
        <f t="shared" si="15"/>
        <v>0</v>
      </c>
      <c r="N77" s="38">
        <f t="shared" si="15"/>
        <v>0</v>
      </c>
      <c r="O77" s="38">
        <f t="shared" si="15"/>
        <v>0</v>
      </c>
      <c r="P77" s="38">
        <f t="shared" si="15"/>
        <v>0</v>
      </c>
      <c r="Q77" s="38">
        <f t="shared" si="15"/>
        <v>0</v>
      </c>
      <c r="R77" s="38">
        <f t="shared" si="15"/>
        <v>0</v>
      </c>
      <c r="S77" s="38">
        <f t="shared" si="15"/>
        <v>0</v>
      </c>
      <c r="T77" s="38">
        <f t="shared" si="15"/>
        <v>0</v>
      </c>
      <c r="U77" s="38">
        <f t="shared" si="15"/>
        <v>0</v>
      </c>
      <c r="V77" s="38">
        <f t="shared" si="15"/>
        <v>0</v>
      </c>
      <c r="W77" s="38">
        <f t="shared" si="15"/>
        <v>6</v>
      </c>
      <c r="X77" s="38">
        <f t="shared" si="15"/>
        <v>0</v>
      </c>
      <c r="Y77" s="38">
        <f t="shared" si="15"/>
        <v>0</v>
      </c>
      <c r="Z77" s="38">
        <f t="shared" si="15"/>
        <v>0</v>
      </c>
      <c r="AA77" s="38">
        <f t="shared" si="15"/>
        <v>0</v>
      </c>
      <c r="AB77" s="38">
        <f t="shared" si="15"/>
        <v>0</v>
      </c>
      <c r="AC77" s="38">
        <f t="shared" si="15"/>
        <v>0</v>
      </c>
      <c r="AD77" s="38">
        <f t="shared" si="15"/>
        <v>0</v>
      </c>
      <c r="AE77" s="38">
        <f t="shared" si="15"/>
        <v>1</v>
      </c>
      <c r="AF77" s="38">
        <f t="shared" si="15"/>
        <v>0</v>
      </c>
      <c r="AG77" s="38">
        <f t="shared" si="15"/>
        <v>0</v>
      </c>
      <c r="AH77" s="38">
        <f t="shared" si="15"/>
        <v>0</v>
      </c>
      <c r="AI77" s="38">
        <f t="shared" si="15"/>
        <v>1</v>
      </c>
      <c r="AJ77" s="38">
        <f t="shared" si="15"/>
        <v>0</v>
      </c>
      <c r="AK77" s="38">
        <f t="shared" si="15"/>
        <v>0</v>
      </c>
      <c r="AL77" s="38">
        <f t="shared" si="15"/>
        <v>7.09</v>
      </c>
      <c r="AM77" s="38">
        <f t="shared" si="15"/>
        <v>1</v>
      </c>
      <c r="AN77" s="38">
        <f t="shared" si="15"/>
        <v>0</v>
      </c>
      <c r="AO77" s="38">
        <f t="shared" si="15"/>
        <v>0</v>
      </c>
      <c r="AP77" s="38">
        <f t="shared" si="15"/>
        <v>0</v>
      </c>
      <c r="AQ77" s="38">
        <f t="shared" si="15"/>
        <v>0</v>
      </c>
      <c r="AR77" s="38">
        <f t="shared" si="15"/>
        <v>0</v>
      </c>
      <c r="AS77" s="38">
        <f t="shared" si="15"/>
        <v>0</v>
      </c>
      <c r="AT77" s="38">
        <f t="shared" si="15"/>
        <v>0</v>
      </c>
      <c r="AU77" s="38">
        <f t="shared" si="15"/>
        <v>0</v>
      </c>
      <c r="AV77" s="38">
        <f t="shared" si="15"/>
        <v>0</v>
      </c>
      <c r="AW77" s="38">
        <f t="shared" si="15"/>
        <v>0</v>
      </c>
      <c r="AX77" s="38">
        <f t="shared" si="15"/>
        <v>0</v>
      </c>
      <c r="AY77" s="38">
        <f t="shared" si="15"/>
        <v>0</v>
      </c>
      <c r="AZ77" s="38">
        <f t="shared" si="15"/>
        <v>0</v>
      </c>
      <c r="BA77" s="38">
        <f t="shared" si="15"/>
        <v>0</v>
      </c>
      <c r="BB77" s="38">
        <f t="shared" si="15"/>
        <v>0</v>
      </c>
      <c r="BC77" s="38">
        <f t="shared" si="15"/>
        <v>0</v>
      </c>
      <c r="BD77" s="38">
        <f t="shared" si="15"/>
        <v>0</v>
      </c>
      <c r="BE77" s="38">
        <f t="shared" si="15"/>
        <v>0</v>
      </c>
      <c r="BF77" s="38">
        <f t="shared" si="15"/>
        <v>0</v>
      </c>
      <c r="BG77" s="38">
        <f t="shared" si="15"/>
        <v>0</v>
      </c>
      <c r="BH77" s="38">
        <f t="shared" si="15"/>
        <v>0</v>
      </c>
      <c r="BI77" s="38">
        <f t="shared" si="15"/>
        <v>0</v>
      </c>
      <c r="BJ77" s="38">
        <f t="shared" si="15"/>
        <v>0</v>
      </c>
      <c r="BK77" s="38">
        <f t="shared" si="15"/>
        <v>1</v>
      </c>
      <c r="BL77" s="38">
        <f t="shared" si="15"/>
        <v>0</v>
      </c>
      <c r="BM77" s="38">
        <f t="shared" si="15"/>
        <v>0</v>
      </c>
      <c r="BN77" s="38">
        <f t="shared" si="15"/>
        <v>0</v>
      </c>
      <c r="BO77" s="38">
        <f t="shared" si="15"/>
        <v>0</v>
      </c>
      <c r="BP77" s="38">
        <f t="shared" ref="BP77:BZ77" si="16">BP76+BP75+BP74+BP73+BP72</f>
        <v>0</v>
      </c>
      <c r="BQ77" s="38">
        <f t="shared" si="16"/>
        <v>0</v>
      </c>
      <c r="BR77" s="38">
        <f t="shared" si="16"/>
        <v>0</v>
      </c>
      <c r="BS77" s="38">
        <f t="shared" si="16"/>
        <v>1</v>
      </c>
      <c r="BT77" s="38">
        <f t="shared" si="16"/>
        <v>0</v>
      </c>
      <c r="BU77" s="38">
        <f t="shared" si="16"/>
        <v>0</v>
      </c>
      <c r="BV77" s="38">
        <f t="shared" si="16"/>
        <v>0</v>
      </c>
      <c r="BW77" s="38">
        <f t="shared" si="16"/>
        <v>0</v>
      </c>
      <c r="BX77" s="38">
        <f t="shared" si="16"/>
        <v>0</v>
      </c>
      <c r="BY77" s="38">
        <f t="shared" si="16"/>
        <v>0</v>
      </c>
      <c r="BZ77" s="38">
        <f t="shared" si="16"/>
        <v>0</v>
      </c>
      <c r="CA77" s="56"/>
      <c r="CB77" s="56"/>
      <c r="CC77" s="56"/>
      <c r="CD77" s="56"/>
      <c r="CE77" s="56"/>
    </row>
    <row r="78" spans="1:83" s="12" customFormat="1" ht="23.25" customHeight="1" thickBot="1" x14ac:dyDescent="0.3">
      <c r="A78" s="2"/>
      <c r="B78" s="2"/>
      <c r="C78" s="4" t="s">
        <v>78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54"/>
      <c r="CB78" s="98"/>
      <c r="CC78" s="99"/>
      <c r="CD78" s="100"/>
      <c r="CE78" s="101"/>
    </row>
    <row r="79" spans="1:83" s="12" customFormat="1" ht="24.75" customHeight="1" thickBot="1" x14ac:dyDescent="0.3">
      <c r="A79" s="95" t="s">
        <v>2</v>
      </c>
      <c r="B79" s="74" t="s">
        <v>3</v>
      </c>
      <c r="C79" s="77" t="s">
        <v>4</v>
      </c>
      <c r="D79" s="78"/>
      <c r="E79" s="78"/>
      <c r="F79" s="79"/>
      <c r="G79" s="83" t="s">
        <v>5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5" t="s">
        <v>6</v>
      </c>
      <c r="X79" s="84"/>
      <c r="Y79" s="84"/>
      <c r="Z79" s="84"/>
      <c r="AA79" s="84"/>
      <c r="AB79" s="84"/>
      <c r="AC79" s="84"/>
      <c r="AD79" s="84"/>
      <c r="AE79" s="86" t="s">
        <v>7</v>
      </c>
      <c r="AF79" s="84"/>
      <c r="AG79" s="84"/>
      <c r="AH79" s="84"/>
      <c r="AI79" s="84"/>
      <c r="AJ79" s="84"/>
      <c r="AK79" s="84"/>
      <c r="AL79" s="84"/>
      <c r="AM79" s="91" t="s">
        <v>8</v>
      </c>
      <c r="AN79" s="91"/>
      <c r="AO79" s="91"/>
      <c r="AP79" s="92"/>
      <c r="AQ79" s="92"/>
      <c r="AR79" s="92"/>
      <c r="AS79" s="92"/>
      <c r="AT79" s="92"/>
      <c r="AU79" s="86" t="s">
        <v>9</v>
      </c>
      <c r="AV79" s="86"/>
      <c r="AW79" s="86"/>
      <c r="AX79" s="86"/>
      <c r="AY79" s="92"/>
      <c r="AZ79" s="92"/>
      <c r="BA79" s="92"/>
      <c r="BB79" s="92"/>
      <c r="BC79" s="86" t="s">
        <v>10</v>
      </c>
      <c r="BD79" s="86"/>
      <c r="BE79" s="86"/>
      <c r="BF79" s="86"/>
      <c r="BG79" s="86"/>
      <c r="BH79" s="86"/>
      <c r="BI79" s="86"/>
      <c r="BJ79" s="86"/>
      <c r="BK79" s="86" t="s">
        <v>11</v>
      </c>
      <c r="BL79" s="88"/>
      <c r="BM79" s="88"/>
      <c r="BN79" s="88"/>
      <c r="BO79" s="88"/>
      <c r="BP79" s="88"/>
      <c r="BQ79" s="88"/>
      <c r="BR79" s="88"/>
      <c r="BS79" s="86" t="s">
        <v>12</v>
      </c>
      <c r="BT79" s="88"/>
      <c r="BU79" s="88"/>
      <c r="BV79" s="88"/>
      <c r="BW79" s="88"/>
      <c r="BX79" s="88"/>
      <c r="BY79" s="88"/>
      <c r="BZ79" s="88"/>
      <c r="CA79" s="54"/>
      <c r="CB79" s="67"/>
      <c r="CC79" s="68"/>
      <c r="CD79" s="69"/>
      <c r="CE79" s="70"/>
    </row>
    <row r="80" spans="1:83" s="12" customFormat="1" ht="20.25" customHeight="1" thickBot="1" x14ac:dyDescent="0.3">
      <c r="A80" s="96"/>
      <c r="B80" s="75"/>
      <c r="C80" s="80"/>
      <c r="D80" s="81"/>
      <c r="E80" s="81"/>
      <c r="F80" s="82"/>
      <c r="G80" s="87" t="s">
        <v>13</v>
      </c>
      <c r="H80" s="88"/>
      <c r="I80" s="88"/>
      <c r="J80" s="88"/>
      <c r="K80" s="87" t="s">
        <v>14</v>
      </c>
      <c r="L80" s="88"/>
      <c r="M80" s="88"/>
      <c r="N80" s="88"/>
      <c r="O80" s="87" t="s">
        <v>15</v>
      </c>
      <c r="P80" s="88"/>
      <c r="Q80" s="88"/>
      <c r="R80" s="88"/>
      <c r="S80" s="89" t="s">
        <v>16</v>
      </c>
      <c r="T80" s="88"/>
      <c r="U80" s="88"/>
      <c r="V80" s="88"/>
      <c r="W80" s="89" t="s">
        <v>17</v>
      </c>
      <c r="X80" s="88"/>
      <c r="Y80" s="88"/>
      <c r="Z80" s="88"/>
      <c r="AA80" s="87" t="s">
        <v>18</v>
      </c>
      <c r="AB80" s="88"/>
      <c r="AC80" s="88"/>
      <c r="AD80" s="88"/>
      <c r="AE80" s="89" t="s">
        <v>19</v>
      </c>
      <c r="AF80" s="88"/>
      <c r="AG80" s="88"/>
      <c r="AH80" s="88"/>
      <c r="AI80" s="87" t="s">
        <v>18</v>
      </c>
      <c r="AJ80" s="88"/>
      <c r="AK80" s="88"/>
      <c r="AL80" s="88"/>
      <c r="AM80" s="89" t="s">
        <v>20</v>
      </c>
      <c r="AN80" s="89"/>
      <c r="AO80" s="89"/>
      <c r="AP80" s="89"/>
      <c r="AQ80" s="87" t="s">
        <v>18</v>
      </c>
      <c r="AR80" s="87"/>
      <c r="AS80" s="87"/>
      <c r="AT80" s="88"/>
      <c r="AU80" s="89" t="s">
        <v>21</v>
      </c>
      <c r="AV80" s="89"/>
      <c r="AW80" s="89"/>
      <c r="AX80" s="89"/>
      <c r="AY80" s="87" t="s">
        <v>18</v>
      </c>
      <c r="AZ80" s="87"/>
      <c r="BA80" s="87"/>
      <c r="BB80" s="88"/>
      <c r="BC80" s="89" t="s">
        <v>22</v>
      </c>
      <c r="BD80" s="88"/>
      <c r="BE80" s="88"/>
      <c r="BF80" s="88"/>
      <c r="BG80" s="87" t="s">
        <v>18</v>
      </c>
      <c r="BH80" s="88"/>
      <c r="BI80" s="88"/>
      <c r="BJ80" s="88"/>
      <c r="BK80" s="89" t="s">
        <v>23</v>
      </c>
      <c r="BL80" s="88"/>
      <c r="BM80" s="88"/>
      <c r="BN80" s="88"/>
      <c r="BO80" s="87" t="s">
        <v>18</v>
      </c>
      <c r="BP80" s="88"/>
      <c r="BQ80" s="88"/>
      <c r="BR80" s="88"/>
      <c r="BS80" s="89" t="s">
        <v>24</v>
      </c>
      <c r="BT80" s="93"/>
      <c r="BU80" s="93"/>
      <c r="BV80" s="93"/>
      <c r="BW80" s="87" t="s">
        <v>18</v>
      </c>
      <c r="BX80" s="88"/>
      <c r="BY80" s="88"/>
      <c r="BZ80" s="88"/>
      <c r="CA80" s="9"/>
      <c r="CB80" s="9"/>
      <c r="CC80" s="9"/>
      <c r="CD80" s="9"/>
      <c r="CE80" s="9"/>
    </row>
    <row r="81" spans="1:83" s="12" customFormat="1" ht="30.75" customHeight="1" thickBot="1" x14ac:dyDescent="0.3">
      <c r="A81" s="96"/>
      <c r="B81" s="75"/>
      <c r="C81" s="90" t="s">
        <v>25</v>
      </c>
      <c r="D81" s="90" t="s">
        <v>26</v>
      </c>
      <c r="E81" s="90"/>
      <c r="F81" s="94" t="s">
        <v>27</v>
      </c>
      <c r="G81" s="90" t="s">
        <v>28</v>
      </c>
      <c r="H81" s="92" t="s">
        <v>29</v>
      </c>
      <c r="I81" s="92"/>
      <c r="J81" s="94" t="s">
        <v>27</v>
      </c>
      <c r="K81" s="90" t="s">
        <v>28</v>
      </c>
      <c r="L81" s="92" t="s">
        <v>29</v>
      </c>
      <c r="M81" s="92"/>
      <c r="N81" s="94" t="s">
        <v>27</v>
      </c>
      <c r="O81" s="94" t="s">
        <v>28</v>
      </c>
      <c r="P81" s="92" t="s">
        <v>29</v>
      </c>
      <c r="Q81" s="92"/>
      <c r="R81" s="94" t="s">
        <v>27</v>
      </c>
      <c r="S81" s="94" t="s">
        <v>28</v>
      </c>
      <c r="T81" s="92" t="s">
        <v>29</v>
      </c>
      <c r="U81" s="92"/>
      <c r="V81" s="94" t="s">
        <v>27</v>
      </c>
      <c r="W81" s="94" t="s">
        <v>28</v>
      </c>
      <c r="X81" s="92" t="s">
        <v>29</v>
      </c>
      <c r="Y81" s="92"/>
      <c r="Z81" s="94" t="s">
        <v>27</v>
      </c>
      <c r="AA81" s="94" t="s">
        <v>28</v>
      </c>
      <c r="AB81" s="92" t="s">
        <v>29</v>
      </c>
      <c r="AC81" s="92"/>
      <c r="AD81" s="94" t="s">
        <v>27</v>
      </c>
      <c r="AE81" s="94" t="s">
        <v>28</v>
      </c>
      <c r="AF81" s="92" t="s">
        <v>29</v>
      </c>
      <c r="AG81" s="92"/>
      <c r="AH81" s="94" t="s">
        <v>27</v>
      </c>
      <c r="AI81" s="94" t="s">
        <v>28</v>
      </c>
      <c r="AJ81" s="92" t="s">
        <v>29</v>
      </c>
      <c r="AK81" s="92"/>
      <c r="AL81" s="94" t="s">
        <v>27</v>
      </c>
      <c r="AM81" s="94" t="s">
        <v>28</v>
      </c>
      <c r="AN81" s="92" t="s">
        <v>29</v>
      </c>
      <c r="AO81" s="92"/>
      <c r="AP81" s="94" t="s">
        <v>27</v>
      </c>
      <c r="AQ81" s="94" t="s">
        <v>28</v>
      </c>
      <c r="AR81" s="92" t="s">
        <v>29</v>
      </c>
      <c r="AS81" s="92"/>
      <c r="AT81" s="94" t="s">
        <v>27</v>
      </c>
      <c r="AU81" s="94" t="s">
        <v>28</v>
      </c>
      <c r="AV81" s="92" t="s">
        <v>29</v>
      </c>
      <c r="AW81" s="92"/>
      <c r="AX81" s="94" t="s">
        <v>27</v>
      </c>
      <c r="AY81" s="94" t="s">
        <v>28</v>
      </c>
      <c r="AZ81" s="92" t="s">
        <v>29</v>
      </c>
      <c r="BA81" s="92"/>
      <c r="BB81" s="94" t="s">
        <v>27</v>
      </c>
      <c r="BC81" s="94" t="s">
        <v>28</v>
      </c>
      <c r="BD81" s="92" t="s">
        <v>29</v>
      </c>
      <c r="BE81" s="92"/>
      <c r="BF81" s="94" t="s">
        <v>27</v>
      </c>
      <c r="BG81" s="94" t="s">
        <v>28</v>
      </c>
      <c r="BH81" s="92" t="s">
        <v>29</v>
      </c>
      <c r="BI81" s="92"/>
      <c r="BJ81" s="94" t="s">
        <v>27</v>
      </c>
      <c r="BK81" s="94" t="s">
        <v>28</v>
      </c>
      <c r="BL81" s="92" t="s">
        <v>29</v>
      </c>
      <c r="BM81" s="92"/>
      <c r="BN81" s="94" t="s">
        <v>27</v>
      </c>
      <c r="BO81" s="94" t="s">
        <v>28</v>
      </c>
      <c r="BP81" s="92" t="s">
        <v>29</v>
      </c>
      <c r="BQ81" s="92"/>
      <c r="BR81" s="94" t="s">
        <v>30</v>
      </c>
      <c r="BS81" s="94" t="s">
        <v>28</v>
      </c>
      <c r="BT81" s="92" t="s">
        <v>29</v>
      </c>
      <c r="BU81" s="92"/>
      <c r="BV81" s="94" t="s">
        <v>27</v>
      </c>
      <c r="BW81" s="94" t="s">
        <v>28</v>
      </c>
      <c r="BX81" s="92" t="s">
        <v>29</v>
      </c>
      <c r="BY81" s="92"/>
      <c r="BZ81" s="94" t="s">
        <v>27</v>
      </c>
      <c r="CA81" s="11"/>
      <c r="CB81" s="11"/>
      <c r="CC81" s="11"/>
      <c r="CD81" s="11"/>
      <c r="CE81" s="11"/>
    </row>
    <row r="82" spans="1:83" ht="75.75" thickBot="1" x14ac:dyDescent="0.3">
      <c r="A82" s="97"/>
      <c r="B82" s="76"/>
      <c r="C82" s="90"/>
      <c r="D82" s="66" t="s">
        <v>31</v>
      </c>
      <c r="E82" s="66" t="s">
        <v>32</v>
      </c>
      <c r="F82" s="94"/>
      <c r="G82" s="90"/>
      <c r="H82" s="65" t="s">
        <v>31</v>
      </c>
      <c r="I82" s="65" t="s">
        <v>32</v>
      </c>
      <c r="J82" s="94"/>
      <c r="K82" s="90"/>
      <c r="L82" s="65" t="s">
        <v>31</v>
      </c>
      <c r="M82" s="65" t="s">
        <v>32</v>
      </c>
      <c r="N82" s="94"/>
      <c r="O82" s="94"/>
      <c r="P82" s="65" t="s">
        <v>31</v>
      </c>
      <c r="Q82" s="65" t="s">
        <v>32</v>
      </c>
      <c r="R82" s="94"/>
      <c r="S82" s="94"/>
      <c r="T82" s="65" t="s">
        <v>31</v>
      </c>
      <c r="U82" s="65" t="s">
        <v>32</v>
      </c>
      <c r="V82" s="94"/>
      <c r="W82" s="94"/>
      <c r="X82" s="65" t="s">
        <v>31</v>
      </c>
      <c r="Y82" s="65" t="s">
        <v>32</v>
      </c>
      <c r="Z82" s="94"/>
      <c r="AA82" s="94"/>
      <c r="AB82" s="65" t="s">
        <v>31</v>
      </c>
      <c r="AC82" s="65" t="s">
        <v>32</v>
      </c>
      <c r="AD82" s="94"/>
      <c r="AE82" s="94"/>
      <c r="AF82" s="65" t="s">
        <v>31</v>
      </c>
      <c r="AG82" s="65" t="s">
        <v>32</v>
      </c>
      <c r="AH82" s="94"/>
      <c r="AI82" s="94"/>
      <c r="AJ82" s="65" t="s">
        <v>31</v>
      </c>
      <c r="AK82" s="65" t="s">
        <v>32</v>
      </c>
      <c r="AL82" s="94"/>
      <c r="AM82" s="94"/>
      <c r="AN82" s="65" t="s">
        <v>31</v>
      </c>
      <c r="AO82" s="65" t="s">
        <v>32</v>
      </c>
      <c r="AP82" s="94"/>
      <c r="AQ82" s="94"/>
      <c r="AR82" s="65" t="s">
        <v>31</v>
      </c>
      <c r="AS82" s="65" t="s">
        <v>32</v>
      </c>
      <c r="AT82" s="94"/>
      <c r="AU82" s="94"/>
      <c r="AV82" s="65" t="s">
        <v>31</v>
      </c>
      <c r="AW82" s="65" t="s">
        <v>32</v>
      </c>
      <c r="AX82" s="94"/>
      <c r="AY82" s="94"/>
      <c r="AZ82" s="65" t="s">
        <v>31</v>
      </c>
      <c r="BA82" s="65" t="s">
        <v>32</v>
      </c>
      <c r="BB82" s="94"/>
      <c r="BC82" s="94"/>
      <c r="BD82" s="65" t="s">
        <v>31</v>
      </c>
      <c r="BE82" s="65" t="s">
        <v>32</v>
      </c>
      <c r="BF82" s="94"/>
      <c r="BG82" s="94"/>
      <c r="BH82" s="65" t="s">
        <v>31</v>
      </c>
      <c r="BI82" s="65" t="s">
        <v>32</v>
      </c>
      <c r="BJ82" s="94"/>
      <c r="BK82" s="94"/>
      <c r="BL82" s="65" t="s">
        <v>31</v>
      </c>
      <c r="BM82" s="65" t="s">
        <v>32</v>
      </c>
      <c r="BN82" s="94"/>
      <c r="BO82" s="94"/>
      <c r="BP82" s="65" t="s">
        <v>31</v>
      </c>
      <c r="BQ82" s="65" t="s">
        <v>32</v>
      </c>
      <c r="BR82" s="94"/>
      <c r="BS82" s="94"/>
      <c r="BT82" s="65" t="s">
        <v>31</v>
      </c>
      <c r="BU82" s="65" t="s">
        <v>32</v>
      </c>
      <c r="BV82" s="94"/>
      <c r="BW82" s="94"/>
      <c r="BX82" s="65" t="s">
        <v>31</v>
      </c>
      <c r="BY82" s="65" t="s">
        <v>32</v>
      </c>
      <c r="BZ82" s="94"/>
      <c r="CA82" s="55"/>
      <c r="CB82" s="55"/>
      <c r="CC82" s="55"/>
      <c r="CD82" s="14"/>
      <c r="CE82" s="14"/>
    </row>
    <row r="83" spans="1:83" ht="16.5" thickBot="1" x14ac:dyDescent="0.3">
      <c r="A83" s="13">
        <v>1</v>
      </c>
      <c r="B83" s="13">
        <v>2</v>
      </c>
      <c r="C83" s="13">
        <v>3</v>
      </c>
      <c r="D83" s="13">
        <v>4</v>
      </c>
      <c r="E83" s="13">
        <v>5</v>
      </c>
      <c r="F83" s="13"/>
      <c r="G83" s="13">
        <v>7</v>
      </c>
      <c r="H83" s="13">
        <v>8</v>
      </c>
      <c r="I83" s="13">
        <v>9</v>
      </c>
      <c r="J83" s="13">
        <v>10</v>
      </c>
      <c r="K83" s="13">
        <v>11</v>
      </c>
      <c r="L83" s="13">
        <v>12</v>
      </c>
      <c r="M83" s="13">
        <v>13</v>
      </c>
      <c r="N83" s="13">
        <v>14</v>
      </c>
      <c r="O83" s="13">
        <v>15</v>
      </c>
      <c r="P83" s="13">
        <v>16</v>
      </c>
      <c r="Q83" s="13">
        <v>17</v>
      </c>
      <c r="R83" s="13">
        <v>18</v>
      </c>
      <c r="S83" s="13">
        <v>19</v>
      </c>
      <c r="T83" s="13">
        <v>20</v>
      </c>
      <c r="U83" s="13">
        <v>21</v>
      </c>
      <c r="V83" s="13">
        <v>22</v>
      </c>
      <c r="W83" s="13">
        <v>23</v>
      </c>
      <c r="X83" s="13">
        <v>24</v>
      </c>
      <c r="Y83" s="13">
        <v>25</v>
      </c>
      <c r="Z83" s="13">
        <v>26</v>
      </c>
      <c r="AA83" s="13">
        <v>27</v>
      </c>
      <c r="AB83" s="13">
        <v>28</v>
      </c>
      <c r="AC83" s="13">
        <v>29</v>
      </c>
      <c r="AD83" s="13">
        <v>30</v>
      </c>
      <c r="AE83" s="13">
        <v>31</v>
      </c>
      <c r="AF83" s="13">
        <v>32</v>
      </c>
      <c r="AG83" s="13">
        <v>33</v>
      </c>
      <c r="AH83" s="13">
        <v>34</v>
      </c>
      <c r="AI83" s="13">
        <v>35</v>
      </c>
      <c r="AJ83" s="13">
        <v>36</v>
      </c>
      <c r="AK83" s="13">
        <v>37</v>
      </c>
      <c r="AL83" s="13">
        <v>38</v>
      </c>
      <c r="AM83" s="13">
        <v>39</v>
      </c>
      <c r="AN83" s="13">
        <v>40</v>
      </c>
      <c r="AO83" s="13">
        <v>41</v>
      </c>
      <c r="AP83" s="13">
        <v>42</v>
      </c>
      <c r="AQ83" s="13">
        <v>43</v>
      </c>
      <c r="AR83" s="13">
        <v>44</v>
      </c>
      <c r="AS83" s="13">
        <v>45</v>
      </c>
      <c r="AT83" s="13">
        <v>46</v>
      </c>
      <c r="AU83" s="13">
        <v>47</v>
      </c>
      <c r="AV83" s="13">
        <v>48</v>
      </c>
      <c r="AW83" s="13">
        <v>49</v>
      </c>
      <c r="AX83" s="13">
        <v>50</v>
      </c>
      <c r="AY83" s="13">
        <v>51</v>
      </c>
      <c r="AZ83" s="13">
        <v>52</v>
      </c>
      <c r="BA83" s="13">
        <v>53</v>
      </c>
      <c r="BB83" s="13">
        <v>54</v>
      </c>
      <c r="BC83" s="13">
        <v>55</v>
      </c>
      <c r="BD83" s="13">
        <v>56</v>
      </c>
      <c r="BE83" s="13">
        <v>57</v>
      </c>
      <c r="BF83" s="13">
        <v>58</v>
      </c>
      <c r="BG83" s="13">
        <v>59</v>
      </c>
      <c r="BH83" s="13">
        <v>60</v>
      </c>
      <c r="BI83" s="13">
        <v>61</v>
      </c>
      <c r="BJ83" s="13">
        <v>62</v>
      </c>
      <c r="BK83" s="13">
        <v>63</v>
      </c>
      <c r="BL83" s="13">
        <v>64</v>
      </c>
      <c r="BM83" s="13">
        <v>65</v>
      </c>
      <c r="BN83" s="13">
        <v>66</v>
      </c>
      <c r="BO83" s="13">
        <v>67</v>
      </c>
      <c r="BP83" s="13">
        <v>68</v>
      </c>
      <c r="BQ83" s="13">
        <v>69</v>
      </c>
      <c r="BR83" s="13">
        <v>70</v>
      </c>
      <c r="BS83" s="13">
        <v>71</v>
      </c>
      <c r="BT83" s="13">
        <v>72</v>
      </c>
      <c r="BU83" s="13">
        <v>73</v>
      </c>
      <c r="BV83" s="13">
        <v>74</v>
      </c>
      <c r="BW83" s="13">
        <v>75</v>
      </c>
      <c r="BX83" s="13">
        <v>76</v>
      </c>
      <c r="BY83" s="13">
        <v>77</v>
      </c>
      <c r="BZ83" s="13">
        <v>78</v>
      </c>
      <c r="CA83" s="55"/>
      <c r="CB83" s="55"/>
      <c r="CC83" s="55"/>
      <c r="CD83" s="14"/>
      <c r="CE83" s="14"/>
    </row>
    <row r="84" spans="1:83" ht="18" x14ac:dyDescent="0.25">
      <c r="A84" s="21">
        <v>2</v>
      </c>
      <c r="B84" s="48" t="s">
        <v>78</v>
      </c>
      <c r="C84" s="23">
        <f>G84+K84+O84+S84+W84+AA84+AE84+AI84+AM84+AQ84+AU84+AY84+BC84+BG84+BK84+BO84+BS84+BW84</f>
        <v>3</v>
      </c>
      <c r="D84" s="23">
        <f t="shared" ref="C84:F88" si="17">H84+L84+P84+T84+X84+AB84+AF84+AJ84+AN84+AR84+AV84+AZ84+BD84+BH84+BL84+BP84+BT84+BX84</f>
        <v>0</v>
      </c>
      <c r="E84" s="23">
        <f t="shared" si="17"/>
        <v>0</v>
      </c>
      <c r="F84" s="23">
        <f t="shared" si="17"/>
        <v>360</v>
      </c>
      <c r="G84" s="24">
        <v>0</v>
      </c>
      <c r="H84" s="24">
        <v>0</v>
      </c>
      <c r="I84" s="24">
        <v>0</v>
      </c>
      <c r="J84" s="24">
        <v>0</v>
      </c>
      <c r="K84" s="24">
        <v>1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1</v>
      </c>
      <c r="AJ84" s="24">
        <v>0</v>
      </c>
      <c r="AK84" s="24">
        <v>0</v>
      </c>
      <c r="AL84" s="24">
        <v>360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1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55"/>
      <c r="CB84" s="55"/>
      <c r="CC84" s="55"/>
      <c r="CD84" s="14"/>
      <c r="CE84" s="14"/>
    </row>
    <row r="85" spans="1:83" ht="18" x14ac:dyDescent="0.25">
      <c r="A85" s="21">
        <v>3</v>
      </c>
      <c r="B85" s="48" t="s">
        <v>79</v>
      </c>
      <c r="C85" s="23">
        <f t="shared" si="17"/>
        <v>2</v>
      </c>
      <c r="D85" s="23">
        <f t="shared" si="17"/>
        <v>0</v>
      </c>
      <c r="E85" s="23">
        <f t="shared" si="17"/>
        <v>0</v>
      </c>
      <c r="F85" s="50">
        <f t="shared" si="17"/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1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1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  <c r="BD85" s="24">
        <v>0</v>
      </c>
      <c r="BE85" s="24">
        <v>0</v>
      </c>
      <c r="BF85" s="24">
        <v>0</v>
      </c>
      <c r="BG85" s="24">
        <v>0</v>
      </c>
      <c r="BH85" s="24">
        <v>0</v>
      </c>
      <c r="BI85" s="24"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0</v>
      </c>
      <c r="BO85" s="24">
        <v>0</v>
      </c>
      <c r="BP85" s="24">
        <v>0</v>
      </c>
      <c r="BQ85" s="24">
        <v>0</v>
      </c>
      <c r="BR85" s="24">
        <v>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0</v>
      </c>
      <c r="BZ85" s="24">
        <v>0</v>
      </c>
      <c r="CA85" s="55"/>
      <c r="CB85" s="55"/>
      <c r="CC85" s="55"/>
      <c r="CD85" s="14"/>
      <c r="CE85" s="14"/>
    </row>
    <row r="86" spans="1:83" ht="18" x14ac:dyDescent="0.25">
      <c r="A86" s="21">
        <v>4</v>
      </c>
      <c r="B86" s="48" t="s">
        <v>80</v>
      </c>
      <c r="C86" s="23">
        <f t="shared" si="17"/>
        <v>5</v>
      </c>
      <c r="D86" s="23">
        <f t="shared" si="17"/>
        <v>0</v>
      </c>
      <c r="E86" s="23">
        <f t="shared" si="17"/>
        <v>0</v>
      </c>
      <c r="F86" s="23">
        <f t="shared" si="17"/>
        <v>2135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>
        <v>0</v>
      </c>
      <c r="AJ86" s="24">
        <v>0</v>
      </c>
      <c r="AK86" s="24">
        <v>0</v>
      </c>
      <c r="AL86" s="24">
        <v>0</v>
      </c>
      <c r="AM86" s="24">
        <v>0</v>
      </c>
      <c r="AN86" s="24">
        <v>0</v>
      </c>
      <c r="AO86" s="24">
        <v>0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>
        <v>0</v>
      </c>
      <c r="AX86" s="24">
        <v>0</v>
      </c>
      <c r="AY86" s="24">
        <v>0</v>
      </c>
      <c r="AZ86" s="24">
        <v>0</v>
      </c>
      <c r="BA86" s="24">
        <v>0</v>
      </c>
      <c r="BB86" s="24">
        <v>0</v>
      </c>
      <c r="BC86" s="24">
        <v>0</v>
      </c>
      <c r="BD86" s="24">
        <v>0</v>
      </c>
      <c r="BE86" s="24">
        <v>0</v>
      </c>
      <c r="BF86" s="24">
        <v>0</v>
      </c>
      <c r="BG86" s="24">
        <v>0</v>
      </c>
      <c r="BH86" s="24">
        <v>0</v>
      </c>
      <c r="BI86" s="24">
        <v>0</v>
      </c>
      <c r="BJ86" s="24">
        <v>0</v>
      </c>
      <c r="BK86" s="24">
        <v>0</v>
      </c>
      <c r="BL86" s="24">
        <v>0</v>
      </c>
      <c r="BM86" s="24">
        <v>0</v>
      </c>
      <c r="BN86" s="24">
        <v>0</v>
      </c>
      <c r="BO86" s="29">
        <v>5</v>
      </c>
      <c r="BP86" s="29"/>
      <c r="BQ86" s="29"/>
      <c r="BR86" s="29">
        <v>2135</v>
      </c>
      <c r="BS86" s="29">
        <v>0</v>
      </c>
      <c r="BT86" s="29">
        <v>0</v>
      </c>
      <c r="BU86" s="29">
        <v>0</v>
      </c>
      <c r="BV86" s="29">
        <v>0</v>
      </c>
      <c r="BW86" s="29">
        <v>0</v>
      </c>
      <c r="BX86" s="29">
        <v>0</v>
      </c>
      <c r="BY86" s="29">
        <v>0</v>
      </c>
      <c r="BZ86" s="29">
        <v>0</v>
      </c>
      <c r="CA86" s="55"/>
      <c r="CB86" s="55"/>
      <c r="CC86" s="55"/>
      <c r="CD86" s="14"/>
      <c r="CE86" s="14"/>
    </row>
    <row r="87" spans="1:83" ht="18" x14ac:dyDescent="0.25">
      <c r="A87" s="21">
        <v>5</v>
      </c>
      <c r="B87" s="48" t="s">
        <v>81</v>
      </c>
      <c r="C87" s="23">
        <f t="shared" si="17"/>
        <v>3</v>
      </c>
      <c r="D87" s="23">
        <f t="shared" si="17"/>
        <v>0</v>
      </c>
      <c r="E87" s="23">
        <f t="shared" si="17"/>
        <v>0</v>
      </c>
      <c r="F87" s="50">
        <f t="shared" si="17"/>
        <v>19493.63</v>
      </c>
      <c r="G87" s="24">
        <v>1</v>
      </c>
      <c r="H87" s="24">
        <v>0</v>
      </c>
      <c r="I87" s="24">
        <v>0</v>
      </c>
      <c r="J87" s="24">
        <v>19493.63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/>
      <c r="AH87" s="24">
        <v>0</v>
      </c>
      <c r="AI87" s="24">
        <v>0</v>
      </c>
      <c r="AJ87" s="24">
        <v>0</v>
      </c>
      <c r="AK87" s="25">
        <v>0</v>
      </c>
      <c r="AL87" s="24">
        <v>0</v>
      </c>
      <c r="AM87" s="24">
        <v>0</v>
      </c>
      <c r="AN87" s="24">
        <v>0</v>
      </c>
      <c r="AO87" s="24">
        <v>0</v>
      </c>
      <c r="AP87" s="29">
        <v>0</v>
      </c>
      <c r="AQ87" s="29">
        <v>0</v>
      </c>
      <c r="AR87" s="29">
        <v>0</v>
      </c>
      <c r="AS87" s="29">
        <v>0</v>
      </c>
      <c r="AT87" s="29">
        <v>0</v>
      </c>
      <c r="AU87" s="29">
        <v>0</v>
      </c>
      <c r="AV87" s="29">
        <v>0</v>
      </c>
      <c r="AW87" s="29">
        <v>0</v>
      </c>
      <c r="AX87" s="29">
        <v>0</v>
      </c>
      <c r="AY87" s="29">
        <v>0</v>
      </c>
      <c r="AZ87" s="29">
        <v>0</v>
      </c>
      <c r="BA87" s="29">
        <v>0</v>
      </c>
      <c r="BB87" s="29">
        <v>0</v>
      </c>
      <c r="BC87" s="29">
        <v>0</v>
      </c>
      <c r="BD87" s="29">
        <v>0</v>
      </c>
      <c r="BE87" s="29">
        <v>0</v>
      </c>
      <c r="BF87" s="29">
        <v>0</v>
      </c>
      <c r="BG87" s="29">
        <v>0</v>
      </c>
      <c r="BH87" s="29">
        <v>0</v>
      </c>
      <c r="BI87" s="29">
        <v>0</v>
      </c>
      <c r="BJ87" s="29">
        <v>0</v>
      </c>
      <c r="BK87" s="29">
        <v>0</v>
      </c>
      <c r="BL87" s="29">
        <v>0</v>
      </c>
      <c r="BM87" s="29">
        <v>0</v>
      </c>
      <c r="BN87" s="29">
        <v>0</v>
      </c>
      <c r="BO87" s="29">
        <v>2</v>
      </c>
      <c r="BP87" s="29">
        <v>0</v>
      </c>
      <c r="BQ87" s="29">
        <v>0</v>
      </c>
      <c r="BR87" s="34">
        <v>0</v>
      </c>
      <c r="BS87" s="29">
        <v>0</v>
      </c>
      <c r="BT87" s="29">
        <v>0</v>
      </c>
      <c r="BU87" s="29">
        <v>0</v>
      </c>
      <c r="BV87" s="29">
        <v>0</v>
      </c>
      <c r="BW87" s="29">
        <v>0</v>
      </c>
      <c r="BX87" s="29">
        <v>0</v>
      </c>
      <c r="BY87" s="29">
        <v>0</v>
      </c>
      <c r="BZ87" s="29">
        <v>0</v>
      </c>
      <c r="CA87" s="55"/>
      <c r="CB87" s="55"/>
      <c r="CC87" s="55"/>
      <c r="CD87" s="14"/>
      <c r="CE87" s="14"/>
    </row>
    <row r="88" spans="1:83" ht="18" x14ac:dyDescent="0.25">
      <c r="A88" s="21">
        <v>6</v>
      </c>
      <c r="B88" s="48" t="s">
        <v>82</v>
      </c>
      <c r="C88" s="23">
        <f t="shared" si="17"/>
        <v>3</v>
      </c>
      <c r="D88" s="23">
        <f t="shared" si="17"/>
        <v>0</v>
      </c>
      <c r="E88" s="23">
        <f t="shared" si="17"/>
        <v>3</v>
      </c>
      <c r="F88" s="23">
        <f t="shared" si="17"/>
        <v>2.0499999999999998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4"/>
      <c r="AG88" s="24">
        <v>0</v>
      </c>
      <c r="AH88" s="24">
        <v>0</v>
      </c>
      <c r="AI88" s="24">
        <v>0</v>
      </c>
      <c r="AJ88" s="24">
        <v>0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>
        <v>0</v>
      </c>
      <c r="AX88" s="24">
        <v>0</v>
      </c>
      <c r="AY88" s="24">
        <v>0</v>
      </c>
      <c r="AZ88" s="24">
        <v>0</v>
      </c>
      <c r="BA88" s="24">
        <v>0</v>
      </c>
      <c r="BB88" s="24">
        <v>0</v>
      </c>
      <c r="BC88" s="24">
        <v>0</v>
      </c>
      <c r="BD88" s="24">
        <v>0</v>
      </c>
      <c r="BE88" s="24">
        <v>0</v>
      </c>
      <c r="BF88" s="24">
        <v>0</v>
      </c>
      <c r="BG88" s="24">
        <v>0</v>
      </c>
      <c r="BH88" s="24">
        <v>0</v>
      </c>
      <c r="BI88" s="24">
        <v>0</v>
      </c>
      <c r="BJ88" s="24">
        <v>0</v>
      </c>
      <c r="BK88" s="24"/>
      <c r="BL88" s="24"/>
      <c r="BM88" s="24"/>
      <c r="BN88" s="24"/>
      <c r="BO88" s="24">
        <v>3</v>
      </c>
      <c r="BP88" s="24"/>
      <c r="BQ88" s="24">
        <v>3</v>
      </c>
      <c r="BR88" s="24">
        <v>2.0499999999999998</v>
      </c>
      <c r="BS88" s="24"/>
      <c r="BT88" s="24">
        <v>0</v>
      </c>
      <c r="BU88" s="24">
        <v>0</v>
      </c>
      <c r="BV88" s="24">
        <v>0</v>
      </c>
      <c r="BW88" s="24">
        <v>0</v>
      </c>
      <c r="BX88" s="24">
        <v>0</v>
      </c>
      <c r="BY88" s="24">
        <v>0</v>
      </c>
      <c r="BZ88" s="24">
        <v>0</v>
      </c>
      <c r="CA88" s="55"/>
      <c r="CB88" s="55"/>
      <c r="CC88" s="55"/>
      <c r="CD88" s="14"/>
      <c r="CE88" s="14"/>
    </row>
    <row r="89" spans="1:83" ht="18" x14ac:dyDescent="0.25">
      <c r="A89" s="37"/>
      <c r="B89" s="37" t="s">
        <v>42</v>
      </c>
      <c r="C89" s="38">
        <f>C84+C85+C86+C87+C88</f>
        <v>16</v>
      </c>
      <c r="D89" s="38">
        <f t="shared" ref="D89:BO89" si="18">D84+D85+D86+D87+D88</f>
        <v>0</v>
      </c>
      <c r="E89" s="38">
        <f t="shared" si="18"/>
        <v>3</v>
      </c>
      <c r="F89" s="38">
        <f t="shared" si="18"/>
        <v>21990.68</v>
      </c>
      <c r="G89" s="38">
        <f t="shared" si="18"/>
        <v>1</v>
      </c>
      <c r="H89" s="38">
        <f t="shared" si="18"/>
        <v>0</v>
      </c>
      <c r="I89" s="38">
        <f t="shared" si="18"/>
        <v>0</v>
      </c>
      <c r="J89" s="38">
        <f t="shared" si="18"/>
        <v>19493.63</v>
      </c>
      <c r="K89" s="38">
        <f t="shared" si="18"/>
        <v>1</v>
      </c>
      <c r="L89" s="38">
        <f t="shared" si="18"/>
        <v>0</v>
      </c>
      <c r="M89" s="38">
        <f t="shared" si="18"/>
        <v>0</v>
      </c>
      <c r="N89" s="38">
        <f t="shared" si="18"/>
        <v>0</v>
      </c>
      <c r="O89" s="38">
        <f t="shared" si="18"/>
        <v>0</v>
      </c>
      <c r="P89" s="38">
        <f t="shared" si="18"/>
        <v>0</v>
      </c>
      <c r="Q89" s="38">
        <f t="shared" si="18"/>
        <v>0</v>
      </c>
      <c r="R89" s="38">
        <f t="shared" si="18"/>
        <v>0</v>
      </c>
      <c r="S89" s="38">
        <f t="shared" si="18"/>
        <v>0</v>
      </c>
      <c r="T89" s="38">
        <f t="shared" si="18"/>
        <v>0</v>
      </c>
      <c r="U89" s="38">
        <f t="shared" si="18"/>
        <v>0</v>
      </c>
      <c r="V89" s="38">
        <f t="shared" si="18"/>
        <v>0</v>
      </c>
      <c r="W89" s="38">
        <f t="shared" si="18"/>
        <v>0</v>
      </c>
      <c r="X89" s="38">
        <f t="shared" si="18"/>
        <v>0</v>
      </c>
      <c r="Y89" s="38">
        <f t="shared" si="18"/>
        <v>0</v>
      </c>
      <c r="Z89" s="38">
        <f t="shared" si="18"/>
        <v>0</v>
      </c>
      <c r="AA89" s="38">
        <f t="shared" si="18"/>
        <v>1</v>
      </c>
      <c r="AB89" s="38">
        <f t="shared" si="18"/>
        <v>0</v>
      </c>
      <c r="AC89" s="38">
        <f t="shared" si="18"/>
        <v>0</v>
      </c>
      <c r="AD89" s="38">
        <f t="shared" si="18"/>
        <v>0</v>
      </c>
      <c r="AE89" s="38">
        <f t="shared" si="18"/>
        <v>0</v>
      </c>
      <c r="AF89" s="38">
        <f t="shared" si="18"/>
        <v>0</v>
      </c>
      <c r="AG89" s="38">
        <f t="shared" si="18"/>
        <v>0</v>
      </c>
      <c r="AH89" s="38">
        <f t="shared" si="18"/>
        <v>0</v>
      </c>
      <c r="AI89" s="38">
        <f t="shared" si="18"/>
        <v>2</v>
      </c>
      <c r="AJ89" s="38">
        <f t="shared" si="18"/>
        <v>0</v>
      </c>
      <c r="AK89" s="38">
        <f t="shared" si="18"/>
        <v>0</v>
      </c>
      <c r="AL89" s="38">
        <f t="shared" si="18"/>
        <v>360</v>
      </c>
      <c r="AM89" s="38">
        <f t="shared" si="18"/>
        <v>0</v>
      </c>
      <c r="AN89" s="38">
        <f t="shared" si="18"/>
        <v>0</v>
      </c>
      <c r="AO89" s="38">
        <f t="shared" si="18"/>
        <v>0</v>
      </c>
      <c r="AP89" s="38">
        <f t="shared" si="18"/>
        <v>0</v>
      </c>
      <c r="AQ89" s="38">
        <f t="shared" si="18"/>
        <v>0</v>
      </c>
      <c r="AR89" s="38">
        <f t="shared" si="18"/>
        <v>0</v>
      </c>
      <c r="AS89" s="38">
        <f t="shared" si="18"/>
        <v>0</v>
      </c>
      <c r="AT89" s="38">
        <f t="shared" si="18"/>
        <v>0</v>
      </c>
      <c r="AU89" s="38">
        <f t="shared" si="18"/>
        <v>0</v>
      </c>
      <c r="AV89" s="38">
        <f t="shared" si="18"/>
        <v>0</v>
      </c>
      <c r="AW89" s="38">
        <f t="shared" si="18"/>
        <v>0</v>
      </c>
      <c r="AX89" s="38">
        <f t="shared" si="18"/>
        <v>0</v>
      </c>
      <c r="AY89" s="38">
        <f t="shared" si="18"/>
        <v>0</v>
      </c>
      <c r="AZ89" s="38">
        <f t="shared" si="18"/>
        <v>0</v>
      </c>
      <c r="BA89" s="38">
        <f t="shared" si="18"/>
        <v>0</v>
      </c>
      <c r="BB89" s="38">
        <f t="shared" si="18"/>
        <v>0</v>
      </c>
      <c r="BC89" s="38">
        <f t="shared" si="18"/>
        <v>0</v>
      </c>
      <c r="BD89" s="38">
        <f t="shared" si="18"/>
        <v>0</v>
      </c>
      <c r="BE89" s="38">
        <f t="shared" si="18"/>
        <v>0</v>
      </c>
      <c r="BF89" s="38">
        <f t="shared" si="18"/>
        <v>0</v>
      </c>
      <c r="BG89" s="38">
        <f t="shared" si="18"/>
        <v>0</v>
      </c>
      <c r="BH89" s="38">
        <f t="shared" si="18"/>
        <v>0</v>
      </c>
      <c r="BI89" s="38">
        <f t="shared" si="18"/>
        <v>0</v>
      </c>
      <c r="BJ89" s="38">
        <f t="shared" si="18"/>
        <v>0</v>
      </c>
      <c r="BK89" s="38">
        <f t="shared" si="18"/>
        <v>0</v>
      </c>
      <c r="BL89" s="38">
        <f t="shared" si="18"/>
        <v>0</v>
      </c>
      <c r="BM89" s="38">
        <f t="shared" si="18"/>
        <v>0</v>
      </c>
      <c r="BN89" s="38">
        <f t="shared" si="18"/>
        <v>0</v>
      </c>
      <c r="BO89" s="38">
        <f t="shared" si="18"/>
        <v>11</v>
      </c>
      <c r="BP89" s="38">
        <f t="shared" ref="BP89:BZ89" si="19">BP84+BP85+BP86+BP87+BP88</f>
        <v>0</v>
      </c>
      <c r="BQ89" s="38">
        <f t="shared" si="19"/>
        <v>3</v>
      </c>
      <c r="BR89" s="38">
        <f t="shared" si="19"/>
        <v>2137.0500000000002</v>
      </c>
      <c r="BS89" s="38">
        <f t="shared" si="19"/>
        <v>0</v>
      </c>
      <c r="BT89" s="38">
        <f t="shared" si="19"/>
        <v>0</v>
      </c>
      <c r="BU89" s="38">
        <f t="shared" si="19"/>
        <v>0</v>
      </c>
      <c r="BV89" s="38">
        <f t="shared" si="19"/>
        <v>0</v>
      </c>
      <c r="BW89" s="38">
        <f t="shared" si="19"/>
        <v>0</v>
      </c>
      <c r="BX89" s="38">
        <f t="shared" si="19"/>
        <v>0</v>
      </c>
      <c r="BY89" s="38">
        <f t="shared" si="19"/>
        <v>0</v>
      </c>
      <c r="BZ89" s="38">
        <f t="shared" si="19"/>
        <v>0</v>
      </c>
      <c r="CA89" s="55"/>
      <c r="CB89" s="55"/>
      <c r="CC89" s="55"/>
      <c r="CD89" s="14"/>
      <c r="CE89" s="14"/>
    </row>
    <row r="90" spans="1:83" ht="15" customHeight="1" thickBot="1" x14ac:dyDescent="0.3">
      <c r="C90" s="4" t="s">
        <v>83</v>
      </c>
      <c r="CA90" s="62"/>
      <c r="CB90" s="62"/>
      <c r="CC90" s="62"/>
      <c r="CD90" s="62"/>
      <c r="CE90" s="62"/>
    </row>
    <row r="91" spans="1:83" ht="21.75" customHeight="1" thickBot="1" x14ac:dyDescent="0.3">
      <c r="A91" s="95" t="s">
        <v>2</v>
      </c>
      <c r="B91" s="74" t="s">
        <v>3</v>
      </c>
      <c r="C91" s="77" t="s">
        <v>4</v>
      </c>
      <c r="D91" s="78"/>
      <c r="E91" s="78"/>
      <c r="F91" s="79"/>
      <c r="G91" s="83" t="s">
        <v>5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5" t="s">
        <v>6</v>
      </c>
      <c r="X91" s="84"/>
      <c r="Y91" s="84"/>
      <c r="Z91" s="84"/>
      <c r="AA91" s="84"/>
      <c r="AB91" s="84"/>
      <c r="AC91" s="84"/>
      <c r="AD91" s="84"/>
      <c r="AE91" s="86" t="s">
        <v>7</v>
      </c>
      <c r="AF91" s="84"/>
      <c r="AG91" s="84"/>
      <c r="AH91" s="84"/>
      <c r="AI91" s="84"/>
      <c r="AJ91" s="84"/>
      <c r="AK91" s="84"/>
      <c r="AL91" s="84"/>
      <c r="AM91" s="91" t="s">
        <v>8</v>
      </c>
      <c r="AN91" s="91"/>
      <c r="AO91" s="91"/>
      <c r="AP91" s="92"/>
      <c r="AQ91" s="92"/>
      <c r="AR91" s="92"/>
      <c r="AS91" s="92"/>
      <c r="AT91" s="92"/>
      <c r="AU91" s="86" t="s">
        <v>9</v>
      </c>
      <c r="AV91" s="86"/>
      <c r="AW91" s="86"/>
      <c r="AX91" s="86"/>
      <c r="AY91" s="92"/>
      <c r="AZ91" s="92"/>
      <c r="BA91" s="92"/>
      <c r="BB91" s="92"/>
      <c r="BC91" s="86" t="s">
        <v>10</v>
      </c>
      <c r="BD91" s="86"/>
      <c r="BE91" s="86"/>
      <c r="BF91" s="86"/>
      <c r="BG91" s="86"/>
      <c r="BH91" s="86"/>
      <c r="BI91" s="86"/>
      <c r="BJ91" s="86"/>
      <c r="BK91" s="86" t="s">
        <v>11</v>
      </c>
      <c r="BL91" s="88"/>
      <c r="BM91" s="88"/>
      <c r="BN91" s="88"/>
      <c r="BO91" s="88"/>
      <c r="BP91" s="88"/>
      <c r="BQ91" s="88"/>
      <c r="BR91" s="88"/>
      <c r="BS91" s="86" t="s">
        <v>12</v>
      </c>
      <c r="BT91" s="88"/>
      <c r="BU91" s="88"/>
      <c r="BV91" s="88"/>
      <c r="BW91" s="88"/>
      <c r="BX91" s="88"/>
      <c r="BY91" s="88"/>
      <c r="BZ91" s="88"/>
      <c r="CA91" s="11"/>
      <c r="CB91" s="11"/>
      <c r="CC91" s="11"/>
      <c r="CD91" s="11"/>
      <c r="CE91" s="11"/>
    </row>
    <row r="92" spans="1:83" ht="20.25" customHeight="1" thickBot="1" x14ac:dyDescent="0.3">
      <c r="A92" s="96"/>
      <c r="B92" s="75"/>
      <c r="C92" s="80"/>
      <c r="D92" s="81"/>
      <c r="E92" s="81"/>
      <c r="F92" s="82"/>
      <c r="G92" s="87" t="s">
        <v>13</v>
      </c>
      <c r="H92" s="88"/>
      <c r="I92" s="88"/>
      <c r="J92" s="88"/>
      <c r="K92" s="87" t="s">
        <v>14</v>
      </c>
      <c r="L92" s="88"/>
      <c r="M92" s="88"/>
      <c r="N92" s="88"/>
      <c r="O92" s="87" t="s">
        <v>15</v>
      </c>
      <c r="P92" s="88"/>
      <c r="Q92" s="88"/>
      <c r="R92" s="88"/>
      <c r="S92" s="89" t="s">
        <v>16</v>
      </c>
      <c r="T92" s="88"/>
      <c r="U92" s="88"/>
      <c r="V92" s="88"/>
      <c r="W92" s="89" t="s">
        <v>17</v>
      </c>
      <c r="X92" s="88"/>
      <c r="Y92" s="88"/>
      <c r="Z92" s="88"/>
      <c r="AA92" s="87" t="s">
        <v>18</v>
      </c>
      <c r="AB92" s="88"/>
      <c r="AC92" s="88"/>
      <c r="AD92" s="88"/>
      <c r="AE92" s="89" t="s">
        <v>19</v>
      </c>
      <c r="AF92" s="88"/>
      <c r="AG92" s="88"/>
      <c r="AH92" s="88"/>
      <c r="AI92" s="87" t="s">
        <v>18</v>
      </c>
      <c r="AJ92" s="88"/>
      <c r="AK92" s="88"/>
      <c r="AL92" s="88"/>
      <c r="AM92" s="89" t="s">
        <v>20</v>
      </c>
      <c r="AN92" s="89"/>
      <c r="AO92" s="89"/>
      <c r="AP92" s="89"/>
      <c r="AQ92" s="87" t="s">
        <v>18</v>
      </c>
      <c r="AR92" s="87"/>
      <c r="AS92" s="87"/>
      <c r="AT92" s="88"/>
      <c r="AU92" s="89" t="s">
        <v>21</v>
      </c>
      <c r="AV92" s="89"/>
      <c r="AW92" s="89"/>
      <c r="AX92" s="89"/>
      <c r="AY92" s="87" t="s">
        <v>18</v>
      </c>
      <c r="AZ92" s="87"/>
      <c r="BA92" s="87"/>
      <c r="BB92" s="88"/>
      <c r="BC92" s="89" t="s">
        <v>22</v>
      </c>
      <c r="BD92" s="88"/>
      <c r="BE92" s="88"/>
      <c r="BF92" s="88"/>
      <c r="BG92" s="87" t="s">
        <v>18</v>
      </c>
      <c r="BH92" s="88"/>
      <c r="BI92" s="88"/>
      <c r="BJ92" s="88"/>
      <c r="BK92" s="89" t="s">
        <v>23</v>
      </c>
      <c r="BL92" s="88"/>
      <c r="BM92" s="88"/>
      <c r="BN92" s="88"/>
      <c r="BO92" s="87" t="s">
        <v>18</v>
      </c>
      <c r="BP92" s="88"/>
      <c r="BQ92" s="88"/>
      <c r="BR92" s="88"/>
      <c r="BS92" s="89" t="s">
        <v>24</v>
      </c>
      <c r="BT92" s="93"/>
      <c r="BU92" s="93"/>
      <c r="BV92" s="93"/>
      <c r="BW92" s="87" t="s">
        <v>18</v>
      </c>
      <c r="BX92" s="88"/>
      <c r="BY92" s="88"/>
      <c r="BZ92" s="88"/>
    </row>
    <row r="93" spans="1:83" ht="30.75" customHeight="1" thickBot="1" x14ac:dyDescent="0.3">
      <c r="A93" s="96"/>
      <c r="B93" s="75"/>
      <c r="C93" s="90" t="s">
        <v>25</v>
      </c>
      <c r="D93" s="90" t="s">
        <v>26</v>
      </c>
      <c r="E93" s="90"/>
      <c r="F93" s="94" t="s">
        <v>27</v>
      </c>
      <c r="G93" s="90" t="s">
        <v>28</v>
      </c>
      <c r="H93" s="92" t="s">
        <v>29</v>
      </c>
      <c r="I93" s="92"/>
      <c r="J93" s="94" t="s">
        <v>27</v>
      </c>
      <c r="K93" s="90" t="s">
        <v>28</v>
      </c>
      <c r="L93" s="92" t="s">
        <v>29</v>
      </c>
      <c r="M93" s="92"/>
      <c r="N93" s="94" t="s">
        <v>27</v>
      </c>
      <c r="O93" s="94" t="s">
        <v>28</v>
      </c>
      <c r="P93" s="92" t="s">
        <v>29</v>
      </c>
      <c r="Q93" s="92"/>
      <c r="R93" s="94" t="s">
        <v>27</v>
      </c>
      <c r="S93" s="94" t="s">
        <v>28</v>
      </c>
      <c r="T93" s="92" t="s">
        <v>29</v>
      </c>
      <c r="U93" s="92"/>
      <c r="V93" s="94" t="s">
        <v>27</v>
      </c>
      <c r="W93" s="94" t="s">
        <v>28</v>
      </c>
      <c r="X93" s="92" t="s">
        <v>29</v>
      </c>
      <c r="Y93" s="92"/>
      <c r="Z93" s="94" t="s">
        <v>27</v>
      </c>
      <c r="AA93" s="94" t="s">
        <v>28</v>
      </c>
      <c r="AB93" s="92" t="s">
        <v>29</v>
      </c>
      <c r="AC93" s="92"/>
      <c r="AD93" s="94" t="s">
        <v>27</v>
      </c>
      <c r="AE93" s="94" t="s">
        <v>28</v>
      </c>
      <c r="AF93" s="92" t="s">
        <v>29</v>
      </c>
      <c r="AG93" s="92"/>
      <c r="AH93" s="94" t="s">
        <v>27</v>
      </c>
      <c r="AI93" s="94" t="s">
        <v>28</v>
      </c>
      <c r="AJ93" s="92" t="s">
        <v>29</v>
      </c>
      <c r="AK93" s="92"/>
      <c r="AL93" s="94" t="s">
        <v>27</v>
      </c>
      <c r="AM93" s="94" t="s">
        <v>28</v>
      </c>
      <c r="AN93" s="92" t="s">
        <v>29</v>
      </c>
      <c r="AO93" s="92"/>
      <c r="AP93" s="94" t="s">
        <v>27</v>
      </c>
      <c r="AQ93" s="94" t="s">
        <v>28</v>
      </c>
      <c r="AR93" s="92" t="s">
        <v>29</v>
      </c>
      <c r="AS93" s="92"/>
      <c r="AT93" s="94" t="s">
        <v>27</v>
      </c>
      <c r="AU93" s="94" t="s">
        <v>28</v>
      </c>
      <c r="AV93" s="92" t="s">
        <v>29</v>
      </c>
      <c r="AW93" s="92"/>
      <c r="AX93" s="94" t="s">
        <v>27</v>
      </c>
      <c r="AY93" s="94" t="s">
        <v>28</v>
      </c>
      <c r="AZ93" s="92" t="s">
        <v>29</v>
      </c>
      <c r="BA93" s="92"/>
      <c r="BB93" s="94" t="s">
        <v>27</v>
      </c>
      <c r="BC93" s="94" t="s">
        <v>28</v>
      </c>
      <c r="BD93" s="92" t="s">
        <v>29</v>
      </c>
      <c r="BE93" s="92"/>
      <c r="BF93" s="94" t="s">
        <v>27</v>
      </c>
      <c r="BG93" s="94" t="s">
        <v>28</v>
      </c>
      <c r="BH93" s="92" t="s">
        <v>29</v>
      </c>
      <c r="BI93" s="92"/>
      <c r="BJ93" s="94" t="s">
        <v>27</v>
      </c>
      <c r="BK93" s="94" t="s">
        <v>28</v>
      </c>
      <c r="BL93" s="92" t="s">
        <v>29</v>
      </c>
      <c r="BM93" s="92"/>
      <c r="BN93" s="94" t="s">
        <v>27</v>
      </c>
      <c r="BO93" s="94" t="s">
        <v>28</v>
      </c>
      <c r="BP93" s="92" t="s">
        <v>29</v>
      </c>
      <c r="BQ93" s="92"/>
      <c r="BR93" s="94" t="s">
        <v>30</v>
      </c>
      <c r="BS93" s="94" t="s">
        <v>28</v>
      </c>
      <c r="BT93" s="92" t="s">
        <v>29</v>
      </c>
      <c r="BU93" s="92"/>
      <c r="BV93" s="94" t="s">
        <v>27</v>
      </c>
      <c r="BW93" s="94" t="s">
        <v>28</v>
      </c>
      <c r="BX93" s="92" t="s">
        <v>29</v>
      </c>
      <c r="BY93" s="92"/>
      <c r="BZ93" s="94" t="s">
        <v>27</v>
      </c>
    </row>
    <row r="94" spans="1:83" ht="69.75" customHeight="1" thickBot="1" x14ac:dyDescent="0.3">
      <c r="A94" s="97"/>
      <c r="B94" s="76"/>
      <c r="C94" s="90"/>
      <c r="D94" s="66" t="s">
        <v>31</v>
      </c>
      <c r="E94" s="66" t="s">
        <v>32</v>
      </c>
      <c r="F94" s="94"/>
      <c r="G94" s="90"/>
      <c r="H94" s="65" t="s">
        <v>31</v>
      </c>
      <c r="I94" s="65" t="s">
        <v>32</v>
      </c>
      <c r="J94" s="94"/>
      <c r="K94" s="90"/>
      <c r="L94" s="65" t="s">
        <v>31</v>
      </c>
      <c r="M94" s="65" t="s">
        <v>32</v>
      </c>
      <c r="N94" s="94"/>
      <c r="O94" s="94"/>
      <c r="P94" s="65" t="s">
        <v>31</v>
      </c>
      <c r="Q94" s="65" t="s">
        <v>32</v>
      </c>
      <c r="R94" s="94"/>
      <c r="S94" s="94"/>
      <c r="T94" s="65" t="s">
        <v>31</v>
      </c>
      <c r="U94" s="65" t="s">
        <v>32</v>
      </c>
      <c r="V94" s="94"/>
      <c r="W94" s="94"/>
      <c r="X94" s="65" t="s">
        <v>31</v>
      </c>
      <c r="Y94" s="65" t="s">
        <v>32</v>
      </c>
      <c r="Z94" s="94"/>
      <c r="AA94" s="94"/>
      <c r="AB94" s="65" t="s">
        <v>31</v>
      </c>
      <c r="AC94" s="65" t="s">
        <v>32</v>
      </c>
      <c r="AD94" s="94"/>
      <c r="AE94" s="94"/>
      <c r="AF94" s="65" t="s">
        <v>31</v>
      </c>
      <c r="AG94" s="65" t="s">
        <v>32</v>
      </c>
      <c r="AH94" s="94"/>
      <c r="AI94" s="94"/>
      <c r="AJ94" s="65" t="s">
        <v>31</v>
      </c>
      <c r="AK94" s="65" t="s">
        <v>32</v>
      </c>
      <c r="AL94" s="94"/>
      <c r="AM94" s="94"/>
      <c r="AN94" s="65" t="s">
        <v>31</v>
      </c>
      <c r="AO94" s="65" t="s">
        <v>32</v>
      </c>
      <c r="AP94" s="94"/>
      <c r="AQ94" s="94"/>
      <c r="AR94" s="65" t="s">
        <v>31</v>
      </c>
      <c r="AS94" s="65" t="s">
        <v>32</v>
      </c>
      <c r="AT94" s="94"/>
      <c r="AU94" s="94"/>
      <c r="AV94" s="65" t="s">
        <v>31</v>
      </c>
      <c r="AW94" s="65" t="s">
        <v>32</v>
      </c>
      <c r="AX94" s="94"/>
      <c r="AY94" s="94"/>
      <c r="AZ94" s="65" t="s">
        <v>31</v>
      </c>
      <c r="BA94" s="65" t="s">
        <v>32</v>
      </c>
      <c r="BB94" s="94"/>
      <c r="BC94" s="94"/>
      <c r="BD94" s="65" t="s">
        <v>31</v>
      </c>
      <c r="BE94" s="65" t="s">
        <v>32</v>
      </c>
      <c r="BF94" s="94"/>
      <c r="BG94" s="94"/>
      <c r="BH94" s="65" t="s">
        <v>31</v>
      </c>
      <c r="BI94" s="65" t="s">
        <v>32</v>
      </c>
      <c r="BJ94" s="94"/>
      <c r="BK94" s="94"/>
      <c r="BL94" s="65" t="s">
        <v>31</v>
      </c>
      <c r="BM94" s="65" t="s">
        <v>32</v>
      </c>
      <c r="BN94" s="94"/>
      <c r="BO94" s="94"/>
      <c r="BP94" s="65" t="s">
        <v>31</v>
      </c>
      <c r="BQ94" s="65" t="s">
        <v>32</v>
      </c>
      <c r="BR94" s="94"/>
      <c r="BS94" s="94"/>
      <c r="BT94" s="65" t="s">
        <v>31</v>
      </c>
      <c r="BU94" s="65" t="s">
        <v>32</v>
      </c>
      <c r="BV94" s="94"/>
      <c r="BW94" s="94"/>
      <c r="BX94" s="65" t="s">
        <v>31</v>
      </c>
      <c r="BY94" s="65" t="s">
        <v>32</v>
      </c>
      <c r="BZ94" s="94"/>
    </row>
    <row r="95" spans="1:83" ht="15.75" thickBot="1" x14ac:dyDescent="0.3">
      <c r="A95" s="13">
        <v>1</v>
      </c>
      <c r="B95" s="13">
        <v>2</v>
      </c>
      <c r="C95" s="13">
        <v>3</v>
      </c>
      <c r="D95" s="13">
        <v>4</v>
      </c>
      <c r="E95" s="13">
        <v>5</v>
      </c>
      <c r="F95" s="13"/>
      <c r="G95" s="13">
        <v>7</v>
      </c>
      <c r="H95" s="13">
        <v>8</v>
      </c>
      <c r="I95" s="13">
        <v>9</v>
      </c>
      <c r="J95" s="13">
        <v>10</v>
      </c>
      <c r="K95" s="13">
        <v>11</v>
      </c>
      <c r="L95" s="13">
        <v>12</v>
      </c>
      <c r="M95" s="13">
        <v>13</v>
      </c>
      <c r="N95" s="13">
        <v>14</v>
      </c>
      <c r="O95" s="13">
        <v>15</v>
      </c>
      <c r="P95" s="13">
        <v>16</v>
      </c>
      <c r="Q95" s="13">
        <v>17</v>
      </c>
      <c r="R95" s="13">
        <v>18</v>
      </c>
      <c r="S95" s="13">
        <v>19</v>
      </c>
      <c r="T95" s="13">
        <v>20</v>
      </c>
      <c r="U95" s="13">
        <v>21</v>
      </c>
      <c r="V95" s="13">
        <v>22</v>
      </c>
      <c r="W95" s="13">
        <v>23</v>
      </c>
      <c r="X95" s="13">
        <v>24</v>
      </c>
      <c r="Y95" s="13">
        <v>25</v>
      </c>
      <c r="Z95" s="13">
        <v>26</v>
      </c>
      <c r="AA95" s="13">
        <v>27</v>
      </c>
      <c r="AB95" s="13">
        <v>28</v>
      </c>
      <c r="AC95" s="13">
        <v>29</v>
      </c>
      <c r="AD95" s="13">
        <v>30</v>
      </c>
      <c r="AE95" s="13">
        <v>31</v>
      </c>
      <c r="AF95" s="13">
        <v>32</v>
      </c>
      <c r="AG95" s="13">
        <v>33</v>
      </c>
      <c r="AH95" s="13">
        <v>34</v>
      </c>
      <c r="AI95" s="13">
        <v>35</v>
      </c>
      <c r="AJ95" s="13">
        <v>36</v>
      </c>
      <c r="AK95" s="13">
        <v>37</v>
      </c>
      <c r="AL95" s="13">
        <v>38</v>
      </c>
      <c r="AM95" s="13">
        <v>39</v>
      </c>
      <c r="AN95" s="13">
        <v>40</v>
      </c>
      <c r="AO95" s="13">
        <v>41</v>
      </c>
      <c r="AP95" s="13">
        <v>42</v>
      </c>
      <c r="AQ95" s="13">
        <v>43</v>
      </c>
      <c r="AR95" s="13">
        <v>44</v>
      </c>
      <c r="AS95" s="13">
        <v>45</v>
      </c>
      <c r="AT95" s="13">
        <v>46</v>
      </c>
      <c r="AU95" s="13">
        <v>47</v>
      </c>
      <c r="AV95" s="13">
        <v>48</v>
      </c>
      <c r="AW95" s="13">
        <v>49</v>
      </c>
      <c r="AX95" s="13">
        <v>50</v>
      </c>
      <c r="AY95" s="13">
        <v>51</v>
      </c>
      <c r="AZ95" s="13">
        <v>52</v>
      </c>
      <c r="BA95" s="13">
        <v>53</v>
      </c>
      <c r="BB95" s="13">
        <v>54</v>
      </c>
      <c r="BC95" s="13">
        <v>55</v>
      </c>
      <c r="BD95" s="13">
        <v>56</v>
      </c>
      <c r="BE95" s="13">
        <v>57</v>
      </c>
      <c r="BF95" s="13">
        <v>58</v>
      </c>
      <c r="BG95" s="13">
        <v>59</v>
      </c>
      <c r="BH95" s="13">
        <v>60</v>
      </c>
      <c r="BI95" s="13">
        <v>61</v>
      </c>
      <c r="BJ95" s="13">
        <v>62</v>
      </c>
      <c r="BK95" s="13">
        <v>63</v>
      </c>
      <c r="BL95" s="13">
        <v>64</v>
      </c>
      <c r="BM95" s="13">
        <v>65</v>
      </c>
      <c r="BN95" s="13">
        <v>66</v>
      </c>
      <c r="BO95" s="13">
        <v>67</v>
      </c>
      <c r="BP95" s="13">
        <v>68</v>
      </c>
      <c r="BQ95" s="13">
        <v>69</v>
      </c>
      <c r="BR95" s="13">
        <v>70</v>
      </c>
      <c r="BS95" s="13">
        <v>71</v>
      </c>
      <c r="BT95" s="13">
        <v>72</v>
      </c>
      <c r="BU95" s="13">
        <v>73</v>
      </c>
      <c r="BV95" s="13">
        <v>74</v>
      </c>
      <c r="BW95" s="13">
        <v>75</v>
      </c>
      <c r="BX95" s="13">
        <v>76</v>
      </c>
      <c r="BY95" s="13">
        <v>77</v>
      </c>
      <c r="BZ95" s="13">
        <v>78</v>
      </c>
    </row>
    <row r="96" spans="1:83" ht="18" x14ac:dyDescent="0.25">
      <c r="A96" s="42">
        <v>1</v>
      </c>
      <c r="B96" s="61" t="s">
        <v>83</v>
      </c>
      <c r="C96" s="23">
        <f>G96+K96+O96+S96+W96+AA96+AE96+AI96+AM96+AQ96+AU96+AY96+BC96+BG96+BK96+BO96+BS96+BW96</f>
        <v>6</v>
      </c>
      <c r="D96" s="23">
        <f>H96+L96+P96+T96+X96+AB96+AF96+AJ96+AN96+AR96+AV96+AZ96+BD96+BH96+BL96+BP96+BT96+BX96</f>
        <v>0</v>
      </c>
      <c r="E96" s="23">
        <f>I96+M96+Q96+U96+Y96+AC96+AG96+AK96+AO96+AS96+AW96+BA96+BE96+BI96+BM96+BQ96+BU96+BY96</f>
        <v>0</v>
      </c>
      <c r="F96" s="23">
        <f>J96+N96+R96+V96+Z96+AD96+AH96+AL96+AP96+AT96+AX96+BB96+BF96+BJ96+BN96+BR96+BV96+BZ96</f>
        <v>2000</v>
      </c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>
        <v>6</v>
      </c>
      <c r="BP96" s="23"/>
      <c r="BQ96" s="23"/>
      <c r="BR96" s="23">
        <v>2000</v>
      </c>
      <c r="BS96" s="23"/>
      <c r="BT96" s="23"/>
      <c r="BU96" s="23"/>
      <c r="BV96" s="23"/>
      <c r="BW96" s="23"/>
      <c r="BX96" s="23"/>
      <c r="BY96" s="23"/>
      <c r="BZ96" s="23"/>
    </row>
    <row r="97" spans="1:78" ht="18" x14ac:dyDescent="0.25">
      <c r="A97" s="21">
        <v>2</v>
      </c>
      <c r="B97" s="53" t="s">
        <v>84</v>
      </c>
      <c r="C97" s="23">
        <f t="shared" ref="C97:F102" si="20">G97+K97+O97+S97+W97+AA97+AE97+AI97+AM97+AQ97+AU97+AY97+BC97+BG97+BK97+BO97+BS97+BW97</f>
        <v>3</v>
      </c>
      <c r="D97" s="23">
        <f t="shared" si="20"/>
        <v>0</v>
      </c>
      <c r="E97" s="23">
        <f t="shared" si="20"/>
        <v>0</v>
      </c>
      <c r="F97" s="23">
        <f t="shared" si="20"/>
        <v>1500</v>
      </c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>
        <v>3</v>
      </c>
      <c r="BP97" s="24"/>
      <c r="BQ97" s="24"/>
      <c r="BR97" s="24">
        <v>1500</v>
      </c>
      <c r="BS97" s="24"/>
      <c r="BT97" s="24"/>
      <c r="BU97" s="24"/>
      <c r="BV97" s="24"/>
      <c r="BW97" s="24"/>
      <c r="BX97" s="24"/>
      <c r="BY97" s="24"/>
      <c r="BZ97" s="24"/>
    </row>
    <row r="98" spans="1:78" ht="18" x14ac:dyDescent="0.25">
      <c r="A98" s="21">
        <v>3</v>
      </c>
      <c r="B98" s="53" t="s">
        <v>85</v>
      </c>
      <c r="C98" s="23">
        <f t="shared" si="20"/>
        <v>19</v>
      </c>
      <c r="D98" s="23">
        <f t="shared" si="20"/>
        <v>0</v>
      </c>
      <c r="E98" s="23">
        <f t="shared" si="20"/>
        <v>0</v>
      </c>
      <c r="F98" s="23">
        <f t="shared" si="20"/>
        <v>938.9</v>
      </c>
      <c r="G98" s="24">
        <v>1</v>
      </c>
      <c r="H98" s="24"/>
      <c r="I98" s="24"/>
      <c r="J98" s="24">
        <v>241.78</v>
      </c>
      <c r="K98" s="24">
        <v>2</v>
      </c>
      <c r="L98" s="24"/>
      <c r="M98" s="24"/>
      <c r="N98" s="24">
        <v>367.49</v>
      </c>
      <c r="O98" s="24">
        <v>1</v>
      </c>
      <c r="P98" s="24"/>
      <c r="Q98" s="24"/>
      <c r="R98" s="24">
        <v>1.8</v>
      </c>
      <c r="S98" s="24"/>
      <c r="T98" s="24"/>
      <c r="U98" s="24"/>
      <c r="V98" s="24"/>
      <c r="W98" s="24">
        <v>1</v>
      </c>
      <c r="X98" s="24"/>
      <c r="Y98" s="24"/>
      <c r="Z98" s="24">
        <v>20</v>
      </c>
      <c r="AA98" s="24"/>
      <c r="AB98" s="24"/>
      <c r="AC98" s="24"/>
      <c r="AD98" s="24"/>
      <c r="AE98" s="24">
        <v>1</v>
      </c>
      <c r="AF98" s="24"/>
      <c r="AG98" s="24"/>
      <c r="AH98" s="24">
        <v>10</v>
      </c>
      <c r="AI98" s="24">
        <v>3</v>
      </c>
      <c r="AJ98" s="24"/>
      <c r="AK98" s="25"/>
      <c r="AL98" s="24">
        <v>297.13</v>
      </c>
      <c r="AM98" s="24"/>
      <c r="AN98" s="24"/>
      <c r="AO98" s="24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>
        <v>10</v>
      </c>
      <c r="BP98" s="29"/>
      <c r="BQ98" s="29"/>
      <c r="BR98" s="29">
        <v>0.7</v>
      </c>
      <c r="BS98" s="29"/>
      <c r="BT98" s="29"/>
      <c r="BU98" s="29"/>
      <c r="BV98" s="29"/>
      <c r="BW98" s="29"/>
      <c r="BX98" s="29"/>
      <c r="BY98" s="29"/>
      <c r="BZ98" s="29"/>
    </row>
    <row r="99" spans="1:78" ht="18" x14ac:dyDescent="0.25">
      <c r="A99" s="21">
        <v>4</v>
      </c>
      <c r="B99" s="53" t="s">
        <v>86</v>
      </c>
      <c r="C99" s="23">
        <f t="shared" si="20"/>
        <v>6</v>
      </c>
      <c r="D99" s="23">
        <f t="shared" si="20"/>
        <v>0</v>
      </c>
      <c r="E99" s="23">
        <f t="shared" si="20"/>
        <v>0</v>
      </c>
      <c r="F99" s="23">
        <f t="shared" si="20"/>
        <v>0.89</v>
      </c>
      <c r="G99" s="24">
        <v>0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>
        <v>6</v>
      </c>
      <c r="AB99" s="24"/>
      <c r="AC99" s="24"/>
      <c r="AD99" s="24">
        <v>0.89</v>
      </c>
      <c r="AE99" s="24"/>
      <c r="AF99" s="24"/>
      <c r="AG99" s="24"/>
      <c r="AH99" s="24"/>
      <c r="AI99" s="24"/>
      <c r="AJ99" s="24"/>
      <c r="AK99" s="25"/>
      <c r="AL99" s="24"/>
      <c r="AM99" s="24"/>
      <c r="AN99" s="24"/>
      <c r="AO99" s="24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</row>
    <row r="100" spans="1:78" ht="18" x14ac:dyDescent="0.25">
      <c r="A100" s="21">
        <v>5</v>
      </c>
      <c r="B100" s="53" t="s">
        <v>87</v>
      </c>
      <c r="C100" s="23">
        <f t="shared" si="20"/>
        <v>2</v>
      </c>
      <c r="D100" s="23">
        <f t="shared" si="20"/>
        <v>0</v>
      </c>
      <c r="E100" s="23">
        <f t="shared" si="20"/>
        <v>0</v>
      </c>
      <c r="F100" s="23">
        <f t="shared" si="20"/>
        <v>2</v>
      </c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>
        <v>2</v>
      </c>
      <c r="AB100" s="24"/>
      <c r="AC100" s="24"/>
      <c r="AD100" s="24">
        <v>2</v>
      </c>
      <c r="AE100" s="24"/>
      <c r="AF100" s="24"/>
      <c r="AG100" s="24"/>
      <c r="AH100" s="24"/>
      <c r="AI100" s="24"/>
      <c r="AJ100" s="24"/>
      <c r="AK100" s="25"/>
      <c r="AL100" s="24"/>
      <c r="AM100" s="24"/>
      <c r="AN100" s="24"/>
      <c r="AO100" s="24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</row>
    <row r="101" spans="1:78" ht="18" x14ac:dyDescent="0.25">
      <c r="A101" s="21">
        <v>6</v>
      </c>
      <c r="B101" s="53" t="s">
        <v>88</v>
      </c>
      <c r="C101" s="23">
        <f t="shared" si="20"/>
        <v>2</v>
      </c>
      <c r="D101" s="23">
        <f t="shared" si="20"/>
        <v>0</v>
      </c>
      <c r="E101" s="23">
        <f t="shared" si="20"/>
        <v>0</v>
      </c>
      <c r="F101" s="23">
        <f t="shared" si="20"/>
        <v>53.239999999999995</v>
      </c>
      <c r="G101" s="24">
        <v>0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>
        <v>2</v>
      </c>
      <c r="AB101" s="24"/>
      <c r="AC101" s="24"/>
      <c r="AD101" s="24">
        <v>0.44</v>
      </c>
      <c r="AE101" s="24"/>
      <c r="AF101" s="24"/>
      <c r="AG101" s="24"/>
      <c r="AH101" s="24"/>
      <c r="AI101" s="24"/>
      <c r="AJ101" s="24"/>
      <c r="AK101" s="25"/>
      <c r="AL101" s="24"/>
      <c r="AM101" s="24"/>
      <c r="AN101" s="24"/>
      <c r="AO101" s="24"/>
      <c r="AP101" s="29">
        <v>52.8</v>
      </c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</row>
    <row r="102" spans="1:78" ht="18" x14ac:dyDescent="0.25">
      <c r="A102" s="21">
        <v>7</v>
      </c>
      <c r="B102" s="53" t="s">
        <v>89</v>
      </c>
      <c r="C102" s="23">
        <f t="shared" si="20"/>
        <v>1</v>
      </c>
      <c r="D102" s="23">
        <f t="shared" si="20"/>
        <v>0</v>
      </c>
      <c r="E102" s="23">
        <f t="shared" si="20"/>
        <v>0</v>
      </c>
      <c r="F102" s="23">
        <f t="shared" si="20"/>
        <v>140.25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>
        <v>0</v>
      </c>
      <c r="AL102" s="24">
        <v>0</v>
      </c>
      <c r="AM102" s="24">
        <v>1</v>
      </c>
      <c r="AN102" s="24">
        <v>0</v>
      </c>
      <c r="AO102" s="24">
        <v>0</v>
      </c>
      <c r="AP102" s="24">
        <v>140.25</v>
      </c>
      <c r="AQ102" s="24">
        <v>0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>
        <v>0</v>
      </c>
      <c r="AX102" s="24">
        <v>0</v>
      </c>
      <c r="AY102" s="24">
        <v>0</v>
      </c>
      <c r="AZ102" s="24">
        <v>0</v>
      </c>
      <c r="BA102" s="24">
        <v>0</v>
      </c>
      <c r="BB102" s="24">
        <v>0</v>
      </c>
      <c r="BC102" s="24">
        <v>0</v>
      </c>
      <c r="BD102" s="24">
        <v>0</v>
      </c>
      <c r="BE102" s="24">
        <v>0</v>
      </c>
      <c r="BF102" s="24">
        <v>0</v>
      </c>
      <c r="BG102" s="24">
        <v>0</v>
      </c>
      <c r="BH102" s="24">
        <v>0</v>
      </c>
      <c r="BI102" s="24">
        <v>0</v>
      </c>
      <c r="BJ102" s="24">
        <v>0</v>
      </c>
      <c r="BK102" s="24">
        <v>0</v>
      </c>
      <c r="BL102" s="24">
        <v>0</v>
      </c>
      <c r="BM102" s="24">
        <v>0</v>
      </c>
      <c r="BN102" s="24">
        <v>0</v>
      </c>
      <c r="BO102" s="24">
        <v>0</v>
      </c>
      <c r="BP102" s="24">
        <v>0</v>
      </c>
      <c r="BQ102" s="24">
        <v>0</v>
      </c>
      <c r="BR102" s="24">
        <v>0</v>
      </c>
      <c r="BS102" s="24">
        <v>0</v>
      </c>
      <c r="BT102" s="24">
        <v>0</v>
      </c>
      <c r="BU102" s="24">
        <v>0</v>
      </c>
      <c r="BV102" s="24">
        <v>0</v>
      </c>
      <c r="BW102" s="24">
        <v>0</v>
      </c>
      <c r="BX102" s="24">
        <v>0</v>
      </c>
      <c r="BY102" s="24">
        <v>0</v>
      </c>
      <c r="BZ102" s="24">
        <v>0</v>
      </c>
    </row>
    <row r="103" spans="1:78" ht="18" x14ac:dyDescent="0.25">
      <c r="A103" s="37"/>
      <c r="B103" s="37" t="s">
        <v>42</v>
      </c>
      <c r="C103" s="38">
        <f>C102+C99+C98+C96</f>
        <v>32</v>
      </c>
      <c r="D103" s="38">
        <f t="shared" ref="D103:BO103" si="21">D102+D99+D98+D96</f>
        <v>0</v>
      </c>
      <c r="E103" s="38">
        <f t="shared" si="21"/>
        <v>0</v>
      </c>
      <c r="F103" s="38">
        <f t="shared" si="21"/>
        <v>3080.04</v>
      </c>
      <c r="G103" s="38">
        <f t="shared" si="21"/>
        <v>1</v>
      </c>
      <c r="H103" s="38">
        <f t="shared" si="21"/>
        <v>0</v>
      </c>
      <c r="I103" s="38">
        <f t="shared" si="21"/>
        <v>0</v>
      </c>
      <c r="J103" s="38">
        <f t="shared" si="21"/>
        <v>241.78</v>
      </c>
      <c r="K103" s="38">
        <f t="shared" si="21"/>
        <v>2</v>
      </c>
      <c r="L103" s="38">
        <f t="shared" si="21"/>
        <v>0</v>
      </c>
      <c r="M103" s="38">
        <f t="shared" si="21"/>
        <v>0</v>
      </c>
      <c r="N103" s="38">
        <f t="shared" si="21"/>
        <v>367.49</v>
      </c>
      <c r="O103" s="38">
        <f t="shared" si="21"/>
        <v>1</v>
      </c>
      <c r="P103" s="38">
        <f t="shared" si="21"/>
        <v>0</v>
      </c>
      <c r="Q103" s="38">
        <f t="shared" si="21"/>
        <v>0</v>
      </c>
      <c r="R103" s="38">
        <f t="shared" si="21"/>
        <v>1.8</v>
      </c>
      <c r="S103" s="38">
        <f t="shared" si="21"/>
        <v>0</v>
      </c>
      <c r="T103" s="38">
        <f t="shared" si="21"/>
        <v>0</v>
      </c>
      <c r="U103" s="38">
        <f t="shared" si="21"/>
        <v>0</v>
      </c>
      <c r="V103" s="38">
        <f t="shared" si="21"/>
        <v>0</v>
      </c>
      <c r="W103" s="38">
        <f t="shared" si="21"/>
        <v>1</v>
      </c>
      <c r="X103" s="38">
        <f t="shared" si="21"/>
        <v>0</v>
      </c>
      <c r="Y103" s="38">
        <f t="shared" si="21"/>
        <v>0</v>
      </c>
      <c r="Z103" s="38">
        <f t="shared" si="21"/>
        <v>20</v>
      </c>
      <c r="AA103" s="38">
        <f t="shared" si="21"/>
        <v>6</v>
      </c>
      <c r="AB103" s="38">
        <f t="shared" si="21"/>
        <v>0</v>
      </c>
      <c r="AC103" s="38">
        <f t="shared" si="21"/>
        <v>0</v>
      </c>
      <c r="AD103" s="38">
        <f t="shared" si="21"/>
        <v>0.89</v>
      </c>
      <c r="AE103" s="38">
        <f t="shared" si="21"/>
        <v>1</v>
      </c>
      <c r="AF103" s="38">
        <f t="shared" si="21"/>
        <v>0</v>
      </c>
      <c r="AG103" s="38">
        <f t="shared" si="21"/>
        <v>0</v>
      </c>
      <c r="AH103" s="38">
        <f t="shared" si="21"/>
        <v>10</v>
      </c>
      <c r="AI103" s="38">
        <f t="shared" si="21"/>
        <v>3</v>
      </c>
      <c r="AJ103" s="38">
        <f t="shared" si="21"/>
        <v>0</v>
      </c>
      <c r="AK103" s="38">
        <f t="shared" si="21"/>
        <v>0</v>
      </c>
      <c r="AL103" s="38">
        <f t="shared" si="21"/>
        <v>297.13</v>
      </c>
      <c r="AM103" s="38">
        <f t="shared" si="21"/>
        <v>1</v>
      </c>
      <c r="AN103" s="38">
        <f t="shared" si="21"/>
        <v>0</v>
      </c>
      <c r="AO103" s="38">
        <f t="shared" si="21"/>
        <v>0</v>
      </c>
      <c r="AP103" s="38">
        <f t="shared" si="21"/>
        <v>140.25</v>
      </c>
      <c r="AQ103" s="38">
        <f t="shared" si="21"/>
        <v>0</v>
      </c>
      <c r="AR103" s="38">
        <f t="shared" si="21"/>
        <v>0</v>
      </c>
      <c r="AS103" s="38">
        <f t="shared" si="21"/>
        <v>0</v>
      </c>
      <c r="AT103" s="38">
        <f t="shared" si="21"/>
        <v>0</v>
      </c>
      <c r="AU103" s="38">
        <f t="shared" si="21"/>
        <v>0</v>
      </c>
      <c r="AV103" s="38">
        <f t="shared" si="21"/>
        <v>0</v>
      </c>
      <c r="AW103" s="38">
        <f t="shared" si="21"/>
        <v>0</v>
      </c>
      <c r="AX103" s="38">
        <f t="shared" si="21"/>
        <v>0</v>
      </c>
      <c r="AY103" s="38">
        <f t="shared" si="21"/>
        <v>0</v>
      </c>
      <c r="AZ103" s="38">
        <f t="shared" si="21"/>
        <v>0</v>
      </c>
      <c r="BA103" s="38">
        <f t="shared" si="21"/>
        <v>0</v>
      </c>
      <c r="BB103" s="38">
        <f t="shared" si="21"/>
        <v>0</v>
      </c>
      <c r="BC103" s="38">
        <f t="shared" si="21"/>
        <v>0</v>
      </c>
      <c r="BD103" s="38">
        <f t="shared" si="21"/>
        <v>0</v>
      </c>
      <c r="BE103" s="38">
        <f t="shared" si="21"/>
        <v>0</v>
      </c>
      <c r="BF103" s="38">
        <f t="shared" si="21"/>
        <v>0</v>
      </c>
      <c r="BG103" s="38">
        <f t="shared" si="21"/>
        <v>0</v>
      </c>
      <c r="BH103" s="38">
        <f t="shared" si="21"/>
        <v>0</v>
      </c>
      <c r="BI103" s="38">
        <f t="shared" si="21"/>
        <v>0</v>
      </c>
      <c r="BJ103" s="38">
        <f t="shared" si="21"/>
        <v>0</v>
      </c>
      <c r="BK103" s="38">
        <f t="shared" si="21"/>
        <v>0</v>
      </c>
      <c r="BL103" s="38">
        <f t="shared" si="21"/>
        <v>0</v>
      </c>
      <c r="BM103" s="38">
        <f t="shared" si="21"/>
        <v>0</v>
      </c>
      <c r="BN103" s="38">
        <f t="shared" si="21"/>
        <v>0</v>
      </c>
      <c r="BO103" s="38">
        <f t="shared" si="21"/>
        <v>16</v>
      </c>
      <c r="BP103" s="38">
        <f t="shared" ref="BP103:BZ103" si="22">BP102+BP99+BP98+BP96</f>
        <v>0</v>
      </c>
      <c r="BQ103" s="38">
        <f t="shared" si="22"/>
        <v>0</v>
      </c>
      <c r="BR103" s="38">
        <f t="shared" si="22"/>
        <v>2000.7</v>
      </c>
      <c r="BS103" s="38">
        <f t="shared" si="22"/>
        <v>0</v>
      </c>
      <c r="BT103" s="38">
        <f t="shared" si="22"/>
        <v>0</v>
      </c>
      <c r="BU103" s="38">
        <f t="shared" si="22"/>
        <v>0</v>
      </c>
      <c r="BV103" s="38">
        <f t="shared" si="22"/>
        <v>0</v>
      </c>
      <c r="BW103" s="38">
        <f t="shared" si="22"/>
        <v>0</v>
      </c>
      <c r="BX103" s="38">
        <f t="shared" si="22"/>
        <v>0</v>
      </c>
      <c r="BY103" s="38">
        <f t="shared" si="22"/>
        <v>0</v>
      </c>
      <c r="BZ103" s="38">
        <f t="shared" si="22"/>
        <v>0</v>
      </c>
    </row>
    <row r="105" spans="1:78" ht="18" x14ac:dyDescent="0.25">
      <c r="A105" s="42">
        <v>1</v>
      </c>
      <c r="B105" s="63" t="s">
        <v>1</v>
      </c>
      <c r="C105" s="38">
        <f>C18</f>
        <v>61</v>
      </c>
      <c r="D105" s="38">
        <f t="shared" ref="D105:BO105" si="23">D18</f>
        <v>0</v>
      </c>
      <c r="E105" s="38">
        <f t="shared" si="23"/>
        <v>0</v>
      </c>
      <c r="F105" s="38">
        <f t="shared" si="23"/>
        <v>243343.66999999998</v>
      </c>
      <c r="G105" s="38">
        <f t="shared" si="23"/>
        <v>6</v>
      </c>
      <c r="H105" s="38">
        <f t="shared" si="23"/>
        <v>0</v>
      </c>
      <c r="I105" s="38">
        <f t="shared" si="23"/>
        <v>0</v>
      </c>
      <c r="J105" s="38">
        <f t="shared" si="23"/>
        <v>188661.91999999998</v>
      </c>
      <c r="K105" s="38">
        <f t="shared" si="23"/>
        <v>0</v>
      </c>
      <c r="L105" s="38">
        <f t="shared" si="23"/>
        <v>0</v>
      </c>
      <c r="M105" s="38">
        <f t="shared" si="23"/>
        <v>0</v>
      </c>
      <c r="N105" s="38">
        <f t="shared" si="23"/>
        <v>0</v>
      </c>
      <c r="O105" s="38">
        <f t="shared" si="23"/>
        <v>0</v>
      </c>
      <c r="P105" s="38">
        <f t="shared" si="23"/>
        <v>0</v>
      </c>
      <c r="Q105" s="38">
        <f t="shared" si="23"/>
        <v>0</v>
      </c>
      <c r="R105" s="38">
        <f t="shared" si="23"/>
        <v>0</v>
      </c>
      <c r="S105" s="38">
        <f t="shared" si="23"/>
        <v>1</v>
      </c>
      <c r="T105" s="38">
        <f t="shared" si="23"/>
        <v>0</v>
      </c>
      <c r="U105" s="38">
        <f t="shared" si="23"/>
        <v>0</v>
      </c>
      <c r="V105" s="38">
        <f t="shared" si="23"/>
        <v>0</v>
      </c>
      <c r="W105" s="38">
        <f t="shared" si="23"/>
        <v>5</v>
      </c>
      <c r="X105" s="38">
        <f t="shared" si="23"/>
        <v>0</v>
      </c>
      <c r="Y105" s="38">
        <f t="shared" si="23"/>
        <v>0</v>
      </c>
      <c r="Z105" s="38">
        <f t="shared" si="23"/>
        <v>11501.16</v>
      </c>
      <c r="AA105" s="38">
        <f t="shared" si="23"/>
        <v>7</v>
      </c>
      <c r="AB105" s="38">
        <f t="shared" si="23"/>
        <v>0</v>
      </c>
      <c r="AC105" s="38">
        <f t="shared" si="23"/>
        <v>0</v>
      </c>
      <c r="AD105" s="38">
        <f t="shared" si="23"/>
        <v>4.66</v>
      </c>
      <c r="AE105" s="38">
        <f t="shared" si="23"/>
        <v>7</v>
      </c>
      <c r="AF105" s="38">
        <f t="shared" si="23"/>
        <v>0</v>
      </c>
      <c r="AG105" s="38">
        <f t="shared" si="23"/>
        <v>0</v>
      </c>
      <c r="AH105" s="38">
        <f t="shared" si="23"/>
        <v>41111.79</v>
      </c>
      <c r="AI105" s="38">
        <f t="shared" si="23"/>
        <v>5</v>
      </c>
      <c r="AJ105" s="38">
        <f t="shared" si="23"/>
        <v>0</v>
      </c>
      <c r="AK105" s="38">
        <f t="shared" si="23"/>
        <v>0</v>
      </c>
      <c r="AL105" s="38">
        <f t="shared" si="23"/>
        <v>1290.31</v>
      </c>
      <c r="AM105" s="38">
        <f t="shared" si="23"/>
        <v>2</v>
      </c>
      <c r="AN105" s="38">
        <f t="shared" si="23"/>
        <v>0</v>
      </c>
      <c r="AO105" s="38">
        <f t="shared" si="23"/>
        <v>0</v>
      </c>
      <c r="AP105" s="38">
        <f t="shared" si="23"/>
        <v>12.23</v>
      </c>
      <c r="AQ105" s="38">
        <f t="shared" si="23"/>
        <v>0</v>
      </c>
      <c r="AR105" s="38">
        <f t="shared" si="23"/>
        <v>0</v>
      </c>
      <c r="AS105" s="38">
        <f t="shared" si="23"/>
        <v>0</v>
      </c>
      <c r="AT105" s="38">
        <f t="shared" si="23"/>
        <v>0</v>
      </c>
      <c r="AU105" s="38">
        <f t="shared" si="23"/>
        <v>0</v>
      </c>
      <c r="AV105" s="38">
        <f t="shared" si="23"/>
        <v>0</v>
      </c>
      <c r="AW105" s="38">
        <f t="shared" si="23"/>
        <v>0</v>
      </c>
      <c r="AX105" s="38">
        <f t="shared" si="23"/>
        <v>0</v>
      </c>
      <c r="AY105" s="38">
        <f t="shared" si="23"/>
        <v>0</v>
      </c>
      <c r="AZ105" s="38">
        <f t="shared" si="23"/>
        <v>0</v>
      </c>
      <c r="BA105" s="38">
        <f t="shared" si="23"/>
        <v>0</v>
      </c>
      <c r="BB105" s="38">
        <f t="shared" si="23"/>
        <v>0</v>
      </c>
      <c r="BC105" s="38">
        <f t="shared" si="23"/>
        <v>0</v>
      </c>
      <c r="BD105" s="38">
        <f t="shared" si="23"/>
        <v>0</v>
      </c>
      <c r="BE105" s="38">
        <f t="shared" si="23"/>
        <v>0</v>
      </c>
      <c r="BF105" s="38">
        <f t="shared" si="23"/>
        <v>0</v>
      </c>
      <c r="BG105" s="38">
        <f t="shared" si="23"/>
        <v>1</v>
      </c>
      <c r="BH105" s="38">
        <f t="shared" si="23"/>
        <v>0</v>
      </c>
      <c r="BI105" s="38">
        <f t="shared" si="23"/>
        <v>0</v>
      </c>
      <c r="BJ105" s="38">
        <f t="shared" si="23"/>
        <v>144</v>
      </c>
      <c r="BK105" s="38">
        <f t="shared" si="23"/>
        <v>15</v>
      </c>
      <c r="BL105" s="38">
        <f t="shared" si="23"/>
        <v>0</v>
      </c>
      <c r="BM105" s="38">
        <f t="shared" si="23"/>
        <v>0</v>
      </c>
      <c r="BN105" s="38">
        <f t="shared" si="23"/>
        <v>0</v>
      </c>
      <c r="BO105" s="38">
        <f t="shared" si="23"/>
        <v>11</v>
      </c>
      <c r="BP105" s="38">
        <f t="shared" ref="BP105:BZ105" si="24">BP18</f>
        <v>0</v>
      </c>
      <c r="BQ105" s="38">
        <f t="shared" si="24"/>
        <v>0</v>
      </c>
      <c r="BR105" s="38">
        <f t="shared" si="24"/>
        <v>560.1</v>
      </c>
      <c r="BS105" s="38">
        <f t="shared" si="24"/>
        <v>0</v>
      </c>
      <c r="BT105" s="38">
        <f t="shared" si="24"/>
        <v>0</v>
      </c>
      <c r="BU105" s="38">
        <f t="shared" si="24"/>
        <v>0</v>
      </c>
      <c r="BV105" s="38">
        <f t="shared" si="24"/>
        <v>0</v>
      </c>
      <c r="BW105" s="38">
        <f t="shared" si="24"/>
        <v>1</v>
      </c>
      <c r="BX105" s="38">
        <f t="shared" si="24"/>
        <v>0</v>
      </c>
      <c r="BY105" s="38">
        <f t="shared" si="24"/>
        <v>0</v>
      </c>
      <c r="BZ105" s="38">
        <f t="shared" si="24"/>
        <v>57.5</v>
      </c>
    </row>
    <row r="106" spans="1:78" ht="18" x14ac:dyDescent="0.25">
      <c r="A106" s="21">
        <v>2</v>
      </c>
      <c r="B106" s="61" t="s">
        <v>90</v>
      </c>
      <c r="C106" s="38">
        <f>C9</f>
        <v>97</v>
      </c>
      <c r="D106" s="38">
        <f t="shared" ref="D106:BO106" si="25">D9</f>
        <v>1</v>
      </c>
      <c r="E106" s="38">
        <f t="shared" si="25"/>
        <v>0</v>
      </c>
      <c r="F106" s="38">
        <f t="shared" si="25"/>
        <v>1317406.2999999998</v>
      </c>
      <c r="G106" s="38">
        <f t="shared" si="25"/>
        <v>9</v>
      </c>
      <c r="H106" s="38">
        <f t="shared" si="25"/>
        <v>0</v>
      </c>
      <c r="I106" s="38">
        <f t="shared" si="25"/>
        <v>0</v>
      </c>
      <c r="J106" s="38">
        <f t="shared" si="25"/>
        <v>792231.26</v>
      </c>
      <c r="K106" s="38">
        <f t="shared" si="25"/>
        <v>3</v>
      </c>
      <c r="L106" s="38">
        <f t="shared" si="25"/>
        <v>0</v>
      </c>
      <c r="M106" s="38">
        <f t="shared" si="25"/>
        <v>0</v>
      </c>
      <c r="N106" s="38">
        <f t="shared" si="25"/>
        <v>87997.22</v>
      </c>
      <c r="O106" s="38">
        <f t="shared" si="25"/>
        <v>9</v>
      </c>
      <c r="P106" s="38">
        <f t="shared" si="25"/>
        <v>0</v>
      </c>
      <c r="Q106" s="38">
        <f t="shared" si="25"/>
        <v>0</v>
      </c>
      <c r="R106" s="38">
        <f t="shared" si="25"/>
        <v>12979.57</v>
      </c>
      <c r="S106" s="38">
        <f t="shared" si="25"/>
        <v>6</v>
      </c>
      <c r="T106" s="38">
        <f t="shared" si="25"/>
        <v>0</v>
      </c>
      <c r="U106" s="38">
        <f t="shared" si="25"/>
        <v>0</v>
      </c>
      <c r="V106" s="38">
        <f t="shared" si="25"/>
        <v>0</v>
      </c>
      <c r="W106" s="38">
        <f t="shared" si="25"/>
        <v>1</v>
      </c>
      <c r="X106" s="38">
        <f t="shared" si="25"/>
        <v>0</v>
      </c>
      <c r="Y106" s="38">
        <f t="shared" si="25"/>
        <v>0</v>
      </c>
      <c r="Z106" s="38">
        <f t="shared" si="25"/>
        <v>80762.350000000006</v>
      </c>
      <c r="AA106" s="38">
        <f t="shared" si="25"/>
        <v>2</v>
      </c>
      <c r="AB106" s="38">
        <f t="shared" si="25"/>
        <v>1</v>
      </c>
      <c r="AC106" s="38">
        <f t="shared" si="25"/>
        <v>0</v>
      </c>
      <c r="AD106" s="38">
        <f t="shared" si="25"/>
        <v>681.82</v>
      </c>
      <c r="AE106" s="38">
        <f t="shared" si="25"/>
        <v>14</v>
      </c>
      <c r="AF106" s="38">
        <f t="shared" si="25"/>
        <v>0</v>
      </c>
      <c r="AG106" s="38">
        <f t="shared" si="25"/>
        <v>0</v>
      </c>
      <c r="AH106" s="38">
        <f t="shared" si="25"/>
        <v>27788.400000000001</v>
      </c>
      <c r="AI106" s="38">
        <f t="shared" si="25"/>
        <v>42</v>
      </c>
      <c r="AJ106" s="38">
        <f t="shared" si="25"/>
        <v>0</v>
      </c>
      <c r="AK106" s="38">
        <f t="shared" si="25"/>
        <v>0</v>
      </c>
      <c r="AL106" s="38">
        <f t="shared" si="25"/>
        <v>314790.68</v>
      </c>
      <c r="AM106" s="38">
        <f t="shared" si="25"/>
        <v>1</v>
      </c>
      <c r="AN106" s="38">
        <f t="shared" si="25"/>
        <v>0</v>
      </c>
      <c r="AO106" s="38">
        <f t="shared" si="25"/>
        <v>0</v>
      </c>
      <c r="AP106" s="38">
        <f t="shared" si="25"/>
        <v>0</v>
      </c>
      <c r="AQ106" s="38">
        <f t="shared" si="25"/>
        <v>7</v>
      </c>
      <c r="AR106" s="38">
        <f t="shared" si="25"/>
        <v>0</v>
      </c>
      <c r="AS106" s="38">
        <f t="shared" si="25"/>
        <v>0</v>
      </c>
      <c r="AT106" s="38">
        <f t="shared" si="25"/>
        <v>175</v>
      </c>
      <c r="AU106" s="38">
        <f t="shared" si="25"/>
        <v>0</v>
      </c>
      <c r="AV106" s="38">
        <f t="shared" si="25"/>
        <v>0</v>
      </c>
      <c r="AW106" s="38">
        <f t="shared" si="25"/>
        <v>0</v>
      </c>
      <c r="AX106" s="38">
        <f t="shared" si="25"/>
        <v>0</v>
      </c>
      <c r="AY106" s="38">
        <f t="shared" si="25"/>
        <v>0</v>
      </c>
      <c r="AZ106" s="38">
        <f t="shared" si="25"/>
        <v>0</v>
      </c>
      <c r="BA106" s="38">
        <f t="shared" si="25"/>
        <v>0</v>
      </c>
      <c r="BB106" s="38">
        <f t="shared" si="25"/>
        <v>0</v>
      </c>
      <c r="BC106" s="38">
        <f t="shared" si="25"/>
        <v>1</v>
      </c>
      <c r="BD106" s="38">
        <f t="shared" si="25"/>
        <v>0</v>
      </c>
      <c r="BE106" s="38">
        <f t="shared" si="25"/>
        <v>0</v>
      </c>
      <c r="BF106" s="38">
        <f t="shared" si="25"/>
        <v>0</v>
      </c>
      <c r="BG106" s="38">
        <f t="shared" si="25"/>
        <v>0</v>
      </c>
      <c r="BH106" s="38">
        <f t="shared" si="25"/>
        <v>0</v>
      </c>
      <c r="BI106" s="38">
        <f t="shared" si="25"/>
        <v>0</v>
      </c>
      <c r="BJ106" s="38">
        <f t="shared" si="25"/>
        <v>0</v>
      </c>
      <c r="BK106" s="38">
        <f t="shared" si="25"/>
        <v>1</v>
      </c>
      <c r="BL106" s="38">
        <f t="shared" si="25"/>
        <v>0</v>
      </c>
      <c r="BM106" s="38">
        <f t="shared" si="25"/>
        <v>0</v>
      </c>
      <c r="BN106" s="38">
        <f t="shared" si="25"/>
        <v>0</v>
      </c>
      <c r="BO106" s="38">
        <f t="shared" si="25"/>
        <v>1</v>
      </c>
      <c r="BP106" s="38">
        <f t="shared" ref="BP106:BZ106" si="26">BP9</f>
        <v>0</v>
      </c>
      <c r="BQ106" s="38">
        <f t="shared" si="26"/>
        <v>0</v>
      </c>
      <c r="BR106" s="38">
        <f t="shared" si="26"/>
        <v>0</v>
      </c>
      <c r="BS106" s="38">
        <f t="shared" si="26"/>
        <v>0</v>
      </c>
      <c r="BT106" s="38">
        <f t="shared" si="26"/>
        <v>0</v>
      </c>
      <c r="BU106" s="38">
        <f t="shared" si="26"/>
        <v>0</v>
      </c>
      <c r="BV106" s="38">
        <f t="shared" si="26"/>
        <v>0</v>
      </c>
      <c r="BW106" s="38">
        <f t="shared" si="26"/>
        <v>0</v>
      </c>
      <c r="BX106" s="38">
        <f t="shared" si="26"/>
        <v>0</v>
      </c>
      <c r="BY106" s="38">
        <f t="shared" si="26"/>
        <v>0</v>
      </c>
      <c r="BZ106" s="38">
        <f t="shared" si="26"/>
        <v>0</v>
      </c>
    </row>
    <row r="107" spans="1:78" ht="18" x14ac:dyDescent="0.25">
      <c r="A107" s="21">
        <v>3</v>
      </c>
      <c r="B107" s="61" t="s">
        <v>43</v>
      </c>
      <c r="C107" s="38">
        <f>C33</f>
        <v>46</v>
      </c>
      <c r="D107" s="38">
        <f t="shared" ref="D107:BO107" si="27">D33</f>
        <v>1</v>
      </c>
      <c r="E107" s="38">
        <f t="shared" si="27"/>
        <v>0</v>
      </c>
      <c r="F107" s="38">
        <f t="shared" si="27"/>
        <v>8174.61</v>
      </c>
      <c r="G107" s="38">
        <f t="shared" si="27"/>
        <v>3</v>
      </c>
      <c r="H107" s="38">
        <f t="shared" si="27"/>
        <v>0</v>
      </c>
      <c r="I107" s="38">
        <f t="shared" si="27"/>
        <v>0</v>
      </c>
      <c r="J107" s="38">
        <f t="shared" si="27"/>
        <v>63.86</v>
      </c>
      <c r="K107" s="38">
        <f t="shared" si="27"/>
        <v>0</v>
      </c>
      <c r="L107" s="38">
        <f t="shared" si="27"/>
        <v>0</v>
      </c>
      <c r="M107" s="38">
        <f t="shared" si="27"/>
        <v>0</v>
      </c>
      <c r="N107" s="38">
        <f t="shared" si="27"/>
        <v>0</v>
      </c>
      <c r="O107" s="38">
        <f t="shared" si="27"/>
        <v>1</v>
      </c>
      <c r="P107" s="38">
        <f t="shared" si="27"/>
        <v>0</v>
      </c>
      <c r="Q107" s="38">
        <f t="shared" si="27"/>
        <v>0</v>
      </c>
      <c r="R107" s="38">
        <f t="shared" si="27"/>
        <v>6125</v>
      </c>
      <c r="S107" s="38">
        <f t="shared" si="27"/>
        <v>0</v>
      </c>
      <c r="T107" s="38">
        <f t="shared" si="27"/>
        <v>0</v>
      </c>
      <c r="U107" s="38">
        <f t="shared" si="27"/>
        <v>0</v>
      </c>
      <c r="V107" s="38">
        <f t="shared" si="27"/>
        <v>0</v>
      </c>
      <c r="W107" s="38">
        <f t="shared" si="27"/>
        <v>0</v>
      </c>
      <c r="X107" s="38">
        <f t="shared" si="27"/>
        <v>0</v>
      </c>
      <c r="Y107" s="38">
        <f t="shared" si="27"/>
        <v>0</v>
      </c>
      <c r="Z107" s="38">
        <f t="shared" si="27"/>
        <v>0</v>
      </c>
      <c r="AA107" s="38">
        <f t="shared" si="27"/>
        <v>5</v>
      </c>
      <c r="AB107" s="38">
        <f t="shared" si="27"/>
        <v>0</v>
      </c>
      <c r="AC107" s="38">
        <f t="shared" si="27"/>
        <v>0</v>
      </c>
      <c r="AD107" s="38">
        <f t="shared" si="27"/>
        <v>1111.72</v>
      </c>
      <c r="AE107" s="38">
        <f t="shared" si="27"/>
        <v>2</v>
      </c>
      <c r="AF107" s="38">
        <f t="shared" si="27"/>
        <v>1</v>
      </c>
      <c r="AG107" s="38">
        <f t="shared" si="27"/>
        <v>0</v>
      </c>
      <c r="AH107" s="38">
        <f t="shared" si="27"/>
        <v>0.86</v>
      </c>
      <c r="AI107" s="38">
        <f t="shared" si="27"/>
        <v>7</v>
      </c>
      <c r="AJ107" s="38">
        <f t="shared" si="27"/>
        <v>0</v>
      </c>
      <c r="AK107" s="38">
        <f t="shared" si="27"/>
        <v>0</v>
      </c>
      <c r="AL107" s="38">
        <f t="shared" si="27"/>
        <v>369.42</v>
      </c>
      <c r="AM107" s="38">
        <f t="shared" si="27"/>
        <v>1</v>
      </c>
      <c r="AN107" s="38">
        <f t="shared" si="27"/>
        <v>0</v>
      </c>
      <c r="AO107" s="38">
        <f t="shared" si="27"/>
        <v>0</v>
      </c>
      <c r="AP107" s="38">
        <f t="shared" si="27"/>
        <v>0</v>
      </c>
      <c r="AQ107" s="38">
        <f t="shared" si="27"/>
        <v>0</v>
      </c>
      <c r="AR107" s="38">
        <f t="shared" si="27"/>
        <v>0</v>
      </c>
      <c r="AS107" s="38">
        <f t="shared" si="27"/>
        <v>0</v>
      </c>
      <c r="AT107" s="38">
        <f t="shared" si="27"/>
        <v>0</v>
      </c>
      <c r="AU107" s="38">
        <f t="shared" si="27"/>
        <v>1</v>
      </c>
      <c r="AV107" s="38">
        <f t="shared" si="27"/>
        <v>0</v>
      </c>
      <c r="AW107" s="38">
        <f t="shared" si="27"/>
        <v>0</v>
      </c>
      <c r="AX107" s="38">
        <f t="shared" si="27"/>
        <v>14.52</v>
      </c>
      <c r="AY107" s="38">
        <f t="shared" si="27"/>
        <v>0</v>
      </c>
      <c r="AZ107" s="38">
        <f t="shared" si="27"/>
        <v>0</v>
      </c>
      <c r="BA107" s="38">
        <f t="shared" si="27"/>
        <v>0</v>
      </c>
      <c r="BB107" s="38">
        <f t="shared" si="27"/>
        <v>0</v>
      </c>
      <c r="BC107" s="38">
        <f t="shared" si="27"/>
        <v>0</v>
      </c>
      <c r="BD107" s="38">
        <f t="shared" si="27"/>
        <v>0</v>
      </c>
      <c r="BE107" s="38">
        <f t="shared" si="27"/>
        <v>0</v>
      </c>
      <c r="BF107" s="38">
        <f t="shared" si="27"/>
        <v>0</v>
      </c>
      <c r="BG107" s="38">
        <f t="shared" si="27"/>
        <v>1</v>
      </c>
      <c r="BH107" s="38">
        <f t="shared" si="27"/>
        <v>0</v>
      </c>
      <c r="BI107" s="38">
        <f t="shared" si="27"/>
        <v>0</v>
      </c>
      <c r="BJ107" s="38">
        <f t="shared" si="27"/>
        <v>188.89</v>
      </c>
      <c r="BK107" s="38">
        <f t="shared" si="27"/>
        <v>4</v>
      </c>
      <c r="BL107" s="38">
        <f t="shared" si="27"/>
        <v>0</v>
      </c>
      <c r="BM107" s="38">
        <f t="shared" si="27"/>
        <v>0</v>
      </c>
      <c r="BN107" s="38">
        <f t="shared" si="27"/>
        <v>0</v>
      </c>
      <c r="BO107" s="38">
        <f t="shared" si="27"/>
        <v>15</v>
      </c>
      <c r="BP107" s="38">
        <f t="shared" ref="BP107:BZ107" si="28">BP33</f>
        <v>0</v>
      </c>
      <c r="BQ107" s="38">
        <f t="shared" si="28"/>
        <v>0</v>
      </c>
      <c r="BR107" s="38">
        <f t="shared" si="28"/>
        <v>300</v>
      </c>
      <c r="BS107" s="38">
        <f t="shared" si="28"/>
        <v>0</v>
      </c>
      <c r="BT107" s="38">
        <f t="shared" si="28"/>
        <v>0</v>
      </c>
      <c r="BU107" s="38">
        <f t="shared" si="28"/>
        <v>0</v>
      </c>
      <c r="BV107" s="38">
        <f t="shared" si="28"/>
        <v>0</v>
      </c>
      <c r="BW107" s="38">
        <f t="shared" si="28"/>
        <v>6</v>
      </c>
      <c r="BX107" s="38">
        <f t="shared" si="28"/>
        <v>0</v>
      </c>
      <c r="BY107" s="38">
        <f t="shared" si="28"/>
        <v>0</v>
      </c>
      <c r="BZ107" s="38">
        <f t="shared" si="28"/>
        <v>0.34</v>
      </c>
    </row>
    <row r="108" spans="1:78" ht="18" x14ac:dyDescent="0.25">
      <c r="A108" s="21">
        <v>4</v>
      </c>
      <c r="B108" s="61" t="s">
        <v>91</v>
      </c>
      <c r="C108" s="38">
        <f>C25</f>
        <v>8</v>
      </c>
      <c r="D108" s="38">
        <f t="shared" ref="D108:BO108" si="29">D25</f>
        <v>0</v>
      </c>
      <c r="E108" s="38">
        <f t="shared" si="29"/>
        <v>0</v>
      </c>
      <c r="F108" s="38">
        <f t="shared" si="29"/>
        <v>229.11</v>
      </c>
      <c r="G108" s="38">
        <f t="shared" si="29"/>
        <v>0</v>
      </c>
      <c r="H108" s="38">
        <f t="shared" si="29"/>
        <v>0</v>
      </c>
      <c r="I108" s="38">
        <f t="shared" si="29"/>
        <v>0</v>
      </c>
      <c r="J108" s="38">
        <f t="shared" si="29"/>
        <v>0</v>
      </c>
      <c r="K108" s="38">
        <f t="shared" si="29"/>
        <v>0</v>
      </c>
      <c r="L108" s="38">
        <f t="shared" si="29"/>
        <v>0</v>
      </c>
      <c r="M108" s="38">
        <f t="shared" si="29"/>
        <v>0</v>
      </c>
      <c r="N108" s="38">
        <f t="shared" si="29"/>
        <v>0</v>
      </c>
      <c r="O108" s="38">
        <f t="shared" si="29"/>
        <v>1</v>
      </c>
      <c r="P108" s="38">
        <f t="shared" si="29"/>
        <v>0</v>
      </c>
      <c r="Q108" s="38">
        <f t="shared" si="29"/>
        <v>0</v>
      </c>
      <c r="R108" s="38">
        <f t="shared" si="29"/>
        <v>220.46</v>
      </c>
      <c r="S108" s="38">
        <f t="shared" si="29"/>
        <v>0</v>
      </c>
      <c r="T108" s="38">
        <f t="shared" si="29"/>
        <v>0</v>
      </c>
      <c r="U108" s="38">
        <f t="shared" si="29"/>
        <v>0</v>
      </c>
      <c r="V108" s="38">
        <f t="shared" si="29"/>
        <v>0</v>
      </c>
      <c r="W108" s="38">
        <f t="shared" si="29"/>
        <v>0</v>
      </c>
      <c r="X108" s="38">
        <f t="shared" si="29"/>
        <v>0</v>
      </c>
      <c r="Y108" s="38">
        <f t="shared" si="29"/>
        <v>0</v>
      </c>
      <c r="Z108" s="38">
        <f t="shared" si="29"/>
        <v>0</v>
      </c>
      <c r="AA108" s="38">
        <f t="shared" si="29"/>
        <v>0</v>
      </c>
      <c r="AB108" s="38">
        <f t="shared" si="29"/>
        <v>0</v>
      </c>
      <c r="AC108" s="38">
        <f t="shared" si="29"/>
        <v>0</v>
      </c>
      <c r="AD108" s="38">
        <f t="shared" si="29"/>
        <v>0</v>
      </c>
      <c r="AE108" s="38">
        <f t="shared" si="29"/>
        <v>5</v>
      </c>
      <c r="AF108" s="38">
        <f t="shared" si="29"/>
        <v>0</v>
      </c>
      <c r="AG108" s="38">
        <f t="shared" si="29"/>
        <v>0</v>
      </c>
      <c r="AH108" s="38">
        <f t="shared" si="29"/>
        <v>8.65</v>
      </c>
      <c r="AI108" s="38">
        <f t="shared" si="29"/>
        <v>0</v>
      </c>
      <c r="AJ108" s="38">
        <f t="shared" si="29"/>
        <v>0</v>
      </c>
      <c r="AK108" s="38">
        <f t="shared" si="29"/>
        <v>0</v>
      </c>
      <c r="AL108" s="38">
        <f t="shared" si="29"/>
        <v>0</v>
      </c>
      <c r="AM108" s="38">
        <f t="shared" si="29"/>
        <v>0</v>
      </c>
      <c r="AN108" s="38">
        <f t="shared" si="29"/>
        <v>0</v>
      </c>
      <c r="AO108" s="38">
        <f t="shared" si="29"/>
        <v>0</v>
      </c>
      <c r="AP108" s="38">
        <f t="shared" si="29"/>
        <v>0</v>
      </c>
      <c r="AQ108" s="38">
        <f t="shared" si="29"/>
        <v>0</v>
      </c>
      <c r="AR108" s="38">
        <f t="shared" si="29"/>
        <v>0</v>
      </c>
      <c r="AS108" s="38">
        <f t="shared" si="29"/>
        <v>0</v>
      </c>
      <c r="AT108" s="38">
        <f t="shared" si="29"/>
        <v>0</v>
      </c>
      <c r="AU108" s="38">
        <f t="shared" si="29"/>
        <v>0</v>
      </c>
      <c r="AV108" s="38">
        <f t="shared" si="29"/>
        <v>0</v>
      </c>
      <c r="AW108" s="38">
        <f t="shared" si="29"/>
        <v>0</v>
      </c>
      <c r="AX108" s="38">
        <f t="shared" si="29"/>
        <v>0</v>
      </c>
      <c r="AY108" s="38">
        <f t="shared" si="29"/>
        <v>0</v>
      </c>
      <c r="AZ108" s="38">
        <f t="shared" si="29"/>
        <v>0</v>
      </c>
      <c r="BA108" s="38">
        <f t="shared" si="29"/>
        <v>0</v>
      </c>
      <c r="BB108" s="38">
        <f t="shared" si="29"/>
        <v>0</v>
      </c>
      <c r="BC108" s="38">
        <f t="shared" si="29"/>
        <v>0</v>
      </c>
      <c r="BD108" s="38">
        <f t="shared" si="29"/>
        <v>0</v>
      </c>
      <c r="BE108" s="38">
        <f t="shared" si="29"/>
        <v>0</v>
      </c>
      <c r="BF108" s="38">
        <f t="shared" si="29"/>
        <v>0</v>
      </c>
      <c r="BG108" s="38">
        <f t="shared" si="29"/>
        <v>0</v>
      </c>
      <c r="BH108" s="38">
        <f t="shared" si="29"/>
        <v>0</v>
      </c>
      <c r="BI108" s="38">
        <f t="shared" si="29"/>
        <v>0</v>
      </c>
      <c r="BJ108" s="38">
        <f t="shared" si="29"/>
        <v>0</v>
      </c>
      <c r="BK108" s="38">
        <f t="shared" si="29"/>
        <v>2</v>
      </c>
      <c r="BL108" s="38">
        <f t="shared" si="29"/>
        <v>0</v>
      </c>
      <c r="BM108" s="38">
        <f t="shared" si="29"/>
        <v>0</v>
      </c>
      <c r="BN108" s="38">
        <f t="shared" si="29"/>
        <v>0</v>
      </c>
      <c r="BO108" s="38">
        <f t="shared" si="29"/>
        <v>0</v>
      </c>
      <c r="BP108" s="38">
        <f t="shared" ref="BP108:BZ108" si="30">BP25</f>
        <v>0</v>
      </c>
      <c r="BQ108" s="38">
        <f t="shared" si="30"/>
        <v>0</v>
      </c>
      <c r="BR108" s="38">
        <f t="shared" si="30"/>
        <v>0</v>
      </c>
      <c r="BS108" s="38">
        <f t="shared" si="30"/>
        <v>0</v>
      </c>
      <c r="BT108" s="38">
        <f t="shared" si="30"/>
        <v>0</v>
      </c>
      <c r="BU108" s="38">
        <f t="shared" si="30"/>
        <v>0</v>
      </c>
      <c r="BV108" s="38">
        <f t="shared" si="30"/>
        <v>0</v>
      </c>
      <c r="BW108" s="38">
        <f t="shared" si="30"/>
        <v>0</v>
      </c>
      <c r="BX108" s="38">
        <f t="shared" si="30"/>
        <v>0</v>
      </c>
      <c r="BY108" s="38">
        <f t="shared" si="30"/>
        <v>0</v>
      </c>
      <c r="BZ108" s="38">
        <f t="shared" si="30"/>
        <v>0</v>
      </c>
    </row>
    <row r="109" spans="1:78" ht="18" x14ac:dyDescent="0.25">
      <c r="A109" s="21">
        <v>5</v>
      </c>
      <c r="B109" s="61" t="s">
        <v>52</v>
      </c>
      <c r="C109" s="38">
        <f>C52</f>
        <v>75</v>
      </c>
      <c r="D109" s="38">
        <f t="shared" ref="D109:BO109" si="31">D52</f>
        <v>4</v>
      </c>
      <c r="E109" s="38">
        <f t="shared" si="31"/>
        <v>0</v>
      </c>
      <c r="F109" s="38">
        <f t="shared" si="31"/>
        <v>35378.696600000003</v>
      </c>
      <c r="G109" s="38">
        <f t="shared" si="31"/>
        <v>3</v>
      </c>
      <c r="H109" s="38">
        <f t="shared" si="31"/>
        <v>0</v>
      </c>
      <c r="I109" s="38">
        <f t="shared" si="31"/>
        <v>0</v>
      </c>
      <c r="J109" s="38">
        <f t="shared" si="31"/>
        <v>0</v>
      </c>
      <c r="K109" s="38">
        <f t="shared" si="31"/>
        <v>3</v>
      </c>
      <c r="L109" s="38">
        <f t="shared" si="31"/>
        <v>0</v>
      </c>
      <c r="M109" s="38">
        <f t="shared" si="31"/>
        <v>0</v>
      </c>
      <c r="N109" s="38">
        <f t="shared" si="31"/>
        <v>0</v>
      </c>
      <c r="O109" s="38">
        <f t="shared" si="31"/>
        <v>0</v>
      </c>
      <c r="P109" s="38">
        <f t="shared" si="31"/>
        <v>0</v>
      </c>
      <c r="Q109" s="38">
        <f t="shared" si="31"/>
        <v>0</v>
      </c>
      <c r="R109" s="38">
        <f t="shared" si="31"/>
        <v>0</v>
      </c>
      <c r="S109" s="38">
        <f t="shared" si="31"/>
        <v>14</v>
      </c>
      <c r="T109" s="38">
        <f t="shared" si="31"/>
        <v>0</v>
      </c>
      <c r="U109" s="38">
        <f t="shared" si="31"/>
        <v>0</v>
      </c>
      <c r="V109" s="38">
        <f t="shared" si="31"/>
        <v>0</v>
      </c>
      <c r="W109" s="38">
        <f t="shared" si="31"/>
        <v>3</v>
      </c>
      <c r="X109" s="38">
        <f t="shared" si="31"/>
        <v>0</v>
      </c>
      <c r="Y109" s="38">
        <f t="shared" si="31"/>
        <v>0</v>
      </c>
      <c r="Z109" s="38">
        <f t="shared" si="31"/>
        <v>0</v>
      </c>
      <c r="AA109" s="38">
        <f t="shared" si="31"/>
        <v>6</v>
      </c>
      <c r="AB109" s="38">
        <f t="shared" si="31"/>
        <v>0</v>
      </c>
      <c r="AC109" s="38">
        <f t="shared" si="31"/>
        <v>0</v>
      </c>
      <c r="AD109" s="38">
        <f t="shared" si="31"/>
        <v>89.598399999999998</v>
      </c>
      <c r="AE109" s="38">
        <f t="shared" si="31"/>
        <v>11</v>
      </c>
      <c r="AF109" s="38">
        <f t="shared" si="31"/>
        <v>1</v>
      </c>
      <c r="AG109" s="38">
        <f t="shared" si="31"/>
        <v>0</v>
      </c>
      <c r="AH109" s="38">
        <f t="shared" si="31"/>
        <v>17088.425199999998</v>
      </c>
      <c r="AI109" s="38">
        <f t="shared" si="31"/>
        <v>14</v>
      </c>
      <c r="AJ109" s="38">
        <f t="shared" si="31"/>
        <v>0</v>
      </c>
      <c r="AK109" s="38">
        <f t="shared" si="31"/>
        <v>0</v>
      </c>
      <c r="AL109" s="38">
        <f t="shared" si="31"/>
        <v>1469.07</v>
      </c>
      <c r="AM109" s="38">
        <f t="shared" si="31"/>
        <v>4</v>
      </c>
      <c r="AN109" s="38">
        <f t="shared" si="31"/>
        <v>0</v>
      </c>
      <c r="AO109" s="38">
        <f t="shared" si="31"/>
        <v>0</v>
      </c>
      <c r="AP109" s="38">
        <f t="shared" si="31"/>
        <v>24</v>
      </c>
      <c r="AQ109" s="38">
        <f t="shared" si="31"/>
        <v>0</v>
      </c>
      <c r="AR109" s="38">
        <f t="shared" si="31"/>
        <v>0</v>
      </c>
      <c r="AS109" s="38">
        <f t="shared" si="31"/>
        <v>0</v>
      </c>
      <c r="AT109" s="38">
        <f t="shared" si="31"/>
        <v>0</v>
      </c>
      <c r="AU109" s="38">
        <f t="shared" si="31"/>
        <v>1</v>
      </c>
      <c r="AV109" s="38">
        <f t="shared" si="31"/>
        <v>0</v>
      </c>
      <c r="AW109" s="38">
        <f t="shared" si="31"/>
        <v>0</v>
      </c>
      <c r="AX109" s="38">
        <f t="shared" si="31"/>
        <v>0</v>
      </c>
      <c r="AY109" s="38">
        <f t="shared" si="31"/>
        <v>1</v>
      </c>
      <c r="AZ109" s="38">
        <f t="shared" si="31"/>
        <v>0</v>
      </c>
      <c r="BA109" s="38">
        <f t="shared" si="31"/>
        <v>0</v>
      </c>
      <c r="BB109" s="38">
        <f t="shared" si="31"/>
        <v>1.0980000000000001</v>
      </c>
      <c r="BC109" s="38">
        <f t="shared" si="31"/>
        <v>0</v>
      </c>
      <c r="BD109" s="38">
        <f t="shared" si="31"/>
        <v>0</v>
      </c>
      <c r="BE109" s="38">
        <f t="shared" si="31"/>
        <v>0</v>
      </c>
      <c r="BF109" s="38">
        <f t="shared" si="31"/>
        <v>0</v>
      </c>
      <c r="BG109" s="38">
        <f t="shared" si="31"/>
        <v>0</v>
      </c>
      <c r="BH109" s="38">
        <f t="shared" si="31"/>
        <v>0</v>
      </c>
      <c r="BI109" s="38">
        <f t="shared" si="31"/>
        <v>0</v>
      </c>
      <c r="BJ109" s="38">
        <f t="shared" si="31"/>
        <v>0</v>
      </c>
      <c r="BK109" s="38">
        <f t="shared" si="31"/>
        <v>3</v>
      </c>
      <c r="BL109" s="38">
        <f t="shared" si="31"/>
        <v>0</v>
      </c>
      <c r="BM109" s="38">
        <f t="shared" si="31"/>
        <v>0</v>
      </c>
      <c r="BN109" s="38">
        <f t="shared" si="31"/>
        <v>238.92</v>
      </c>
      <c r="BO109" s="38">
        <f t="shared" si="31"/>
        <v>11</v>
      </c>
      <c r="BP109" s="38">
        <f t="shared" ref="BP109:BZ109" si="32">BP52</f>
        <v>3</v>
      </c>
      <c r="BQ109" s="38">
        <f t="shared" si="32"/>
        <v>0</v>
      </c>
      <c r="BR109" s="38">
        <f t="shared" si="32"/>
        <v>16467.555</v>
      </c>
      <c r="BS109" s="38">
        <f t="shared" si="32"/>
        <v>0</v>
      </c>
      <c r="BT109" s="38">
        <f t="shared" si="32"/>
        <v>0</v>
      </c>
      <c r="BU109" s="38">
        <f t="shared" si="32"/>
        <v>0</v>
      </c>
      <c r="BV109" s="38">
        <f t="shared" si="32"/>
        <v>0</v>
      </c>
      <c r="BW109" s="38">
        <f t="shared" si="32"/>
        <v>1</v>
      </c>
      <c r="BX109" s="38">
        <f t="shared" si="32"/>
        <v>0</v>
      </c>
      <c r="BY109" s="38">
        <f t="shared" si="32"/>
        <v>0</v>
      </c>
      <c r="BZ109" s="38">
        <f t="shared" si="32"/>
        <v>0.03</v>
      </c>
    </row>
    <row r="110" spans="1:78" ht="18" x14ac:dyDescent="0.25">
      <c r="A110" s="21">
        <v>6</v>
      </c>
      <c r="B110" s="61" t="s">
        <v>65</v>
      </c>
      <c r="C110" s="38">
        <f>C65</f>
        <v>77</v>
      </c>
      <c r="D110" s="38">
        <f t="shared" ref="D110:BO110" si="33">D65</f>
        <v>0</v>
      </c>
      <c r="E110" s="38">
        <f t="shared" si="33"/>
        <v>0</v>
      </c>
      <c r="F110" s="38">
        <f t="shared" si="33"/>
        <v>912.50000000000011</v>
      </c>
      <c r="G110" s="38">
        <f t="shared" si="33"/>
        <v>3</v>
      </c>
      <c r="H110" s="38">
        <f t="shared" si="33"/>
        <v>0</v>
      </c>
      <c r="I110" s="38">
        <f t="shared" si="33"/>
        <v>0</v>
      </c>
      <c r="J110" s="38">
        <f t="shared" si="33"/>
        <v>105</v>
      </c>
      <c r="K110" s="38">
        <f t="shared" si="33"/>
        <v>0</v>
      </c>
      <c r="L110" s="38">
        <f t="shared" si="33"/>
        <v>0</v>
      </c>
      <c r="M110" s="38">
        <f t="shared" si="33"/>
        <v>0</v>
      </c>
      <c r="N110" s="38">
        <f t="shared" si="33"/>
        <v>0</v>
      </c>
      <c r="O110" s="38">
        <f t="shared" si="33"/>
        <v>0</v>
      </c>
      <c r="P110" s="38">
        <f t="shared" si="33"/>
        <v>0</v>
      </c>
      <c r="Q110" s="38">
        <f t="shared" si="33"/>
        <v>0</v>
      </c>
      <c r="R110" s="38">
        <f t="shared" si="33"/>
        <v>0</v>
      </c>
      <c r="S110" s="38">
        <f t="shared" si="33"/>
        <v>0</v>
      </c>
      <c r="T110" s="38">
        <f t="shared" si="33"/>
        <v>0</v>
      </c>
      <c r="U110" s="38">
        <f t="shared" si="33"/>
        <v>0</v>
      </c>
      <c r="V110" s="38">
        <f t="shared" si="33"/>
        <v>0</v>
      </c>
      <c r="W110" s="38">
        <f t="shared" si="33"/>
        <v>0</v>
      </c>
      <c r="X110" s="38">
        <f t="shared" si="33"/>
        <v>0</v>
      </c>
      <c r="Y110" s="38">
        <f t="shared" si="33"/>
        <v>0</v>
      </c>
      <c r="Z110" s="38">
        <f t="shared" si="33"/>
        <v>0</v>
      </c>
      <c r="AA110" s="38">
        <f t="shared" si="33"/>
        <v>3</v>
      </c>
      <c r="AB110" s="38">
        <f t="shared" si="33"/>
        <v>0</v>
      </c>
      <c r="AC110" s="38">
        <f t="shared" si="33"/>
        <v>0</v>
      </c>
      <c r="AD110" s="38">
        <f t="shared" si="33"/>
        <v>66.03</v>
      </c>
      <c r="AE110" s="38">
        <f t="shared" si="33"/>
        <v>7</v>
      </c>
      <c r="AF110" s="38">
        <f t="shared" si="33"/>
        <v>0</v>
      </c>
      <c r="AG110" s="38">
        <f t="shared" si="33"/>
        <v>0</v>
      </c>
      <c r="AH110" s="38">
        <f t="shared" si="33"/>
        <v>279.72000000000003</v>
      </c>
      <c r="AI110" s="38">
        <f t="shared" si="33"/>
        <v>18</v>
      </c>
      <c r="AJ110" s="38">
        <f t="shared" si="33"/>
        <v>0</v>
      </c>
      <c r="AK110" s="38">
        <f t="shared" si="33"/>
        <v>0</v>
      </c>
      <c r="AL110" s="38">
        <f t="shared" si="33"/>
        <v>171.10999999999999</v>
      </c>
      <c r="AM110" s="38">
        <f t="shared" si="33"/>
        <v>0</v>
      </c>
      <c r="AN110" s="38">
        <f t="shared" si="33"/>
        <v>0</v>
      </c>
      <c r="AO110" s="38">
        <f t="shared" si="33"/>
        <v>0</v>
      </c>
      <c r="AP110" s="38">
        <f t="shared" si="33"/>
        <v>0</v>
      </c>
      <c r="AQ110" s="38">
        <f t="shared" si="33"/>
        <v>1</v>
      </c>
      <c r="AR110" s="38">
        <f t="shared" si="33"/>
        <v>0</v>
      </c>
      <c r="AS110" s="38">
        <f t="shared" si="33"/>
        <v>0</v>
      </c>
      <c r="AT110" s="38">
        <f t="shared" si="33"/>
        <v>5.28</v>
      </c>
      <c r="AU110" s="38">
        <f t="shared" si="33"/>
        <v>0</v>
      </c>
      <c r="AV110" s="38">
        <f t="shared" si="33"/>
        <v>0</v>
      </c>
      <c r="AW110" s="38">
        <f t="shared" si="33"/>
        <v>0</v>
      </c>
      <c r="AX110" s="38">
        <f t="shared" si="33"/>
        <v>0</v>
      </c>
      <c r="AY110" s="38">
        <f t="shared" si="33"/>
        <v>0</v>
      </c>
      <c r="AZ110" s="38">
        <f t="shared" si="33"/>
        <v>0</v>
      </c>
      <c r="BA110" s="38">
        <f t="shared" si="33"/>
        <v>0</v>
      </c>
      <c r="BB110" s="38">
        <f t="shared" si="33"/>
        <v>0</v>
      </c>
      <c r="BC110" s="38">
        <f t="shared" si="33"/>
        <v>1</v>
      </c>
      <c r="BD110" s="38">
        <f t="shared" si="33"/>
        <v>0</v>
      </c>
      <c r="BE110" s="38">
        <f t="shared" si="33"/>
        <v>0</v>
      </c>
      <c r="BF110" s="38">
        <f t="shared" si="33"/>
        <v>25</v>
      </c>
      <c r="BG110" s="38">
        <f t="shared" si="33"/>
        <v>0</v>
      </c>
      <c r="BH110" s="38">
        <f t="shared" si="33"/>
        <v>0</v>
      </c>
      <c r="BI110" s="38">
        <f t="shared" si="33"/>
        <v>0</v>
      </c>
      <c r="BJ110" s="38">
        <f t="shared" si="33"/>
        <v>0</v>
      </c>
      <c r="BK110" s="38">
        <f t="shared" si="33"/>
        <v>6</v>
      </c>
      <c r="BL110" s="38">
        <f t="shared" si="33"/>
        <v>0</v>
      </c>
      <c r="BM110" s="38">
        <f t="shared" si="33"/>
        <v>0</v>
      </c>
      <c r="BN110" s="38">
        <f t="shared" si="33"/>
        <v>0</v>
      </c>
      <c r="BO110" s="38">
        <f t="shared" si="33"/>
        <v>31</v>
      </c>
      <c r="BP110" s="38">
        <f t="shared" ref="BP110:BZ110" si="34">BP65</f>
        <v>0</v>
      </c>
      <c r="BQ110" s="38">
        <f t="shared" si="34"/>
        <v>0</v>
      </c>
      <c r="BR110" s="38">
        <f t="shared" si="34"/>
        <v>67.08</v>
      </c>
      <c r="BS110" s="38">
        <f t="shared" si="34"/>
        <v>0</v>
      </c>
      <c r="BT110" s="38">
        <f t="shared" si="34"/>
        <v>0</v>
      </c>
      <c r="BU110" s="38">
        <f t="shared" si="34"/>
        <v>0</v>
      </c>
      <c r="BV110" s="38">
        <f t="shared" si="34"/>
        <v>0</v>
      </c>
      <c r="BW110" s="38">
        <f t="shared" si="34"/>
        <v>7</v>
      </c>
      <c r="BX110" s="38">
        <f t="shared" si="34"/>
        <v>0</v>
      </c>
      <c r="BY110" s="38">
        <f t="shared" si="34"/>
        <v>0</v>
      </c>
      <c r="BZ110" s="38">
        <f t="shared" si="34"/>
        <v>193.28</v>
      </c>
    </row>
    <row r="111" spans="1:78" ht="18" x14ac:dyDescent="0.25">
      <c r="A111" s="21">
        <v>7</v>
      </c>
      <c r="B111" s="61" t="s">
        <v>72</v>
      </c>
      <c r="C111" s="38">
        <f>C77</f>
        <v>11</v>
      </c>
      <c r="D111" s="38">
        <f t="shared" ref="D111:BO111" si="35">D77</f>
        <v>0</v>
      </c>
      <c r="E111" s="38">
        <f t="shared" si="35"/>
        <v>0</v>
      </c>
      <c r="F111" s="38">
        <f t="shared" si="35"/>
        <v>7.09</v>
      </c>
      <c r="G111" s="38">
        <f t="shared" si="35"/>
        <v>0</v>
      </c>
      <c r="H111" s="38">
        <f t="shared" si="35"/>
        <v>0</v>
      </c>
      <c r="I111" s="38">
        <f t="shared" si="35"/>
        <v>0</v>
      </c>
      <c r="J111" s="38">
        <f t="shared" si="35"/>
        <v>0</v>
      </c>
      <c r="K111" s="38">
        <f t="shared" si="35"/>
        <v>0</v>
      </c>
      <c r="L111" s="38">
        <f t="shared" si="35"/>
        <v>0</v>
      </c>
      <c r="M111" s="38">
        <f t="shared" si="35"/>
        <v>0</v>
      </c>
      <c r="N111" s="38">
        <f t="shared" si="35"/>
        <v>0</v>
      </c>
      <c r="O111" s="38">
        <f t="shared" si="35"/>
        <v>0</v>
      </c>
      <c r="P111" s="38">
        <f t="shared" si="35"/>
        <v>0</v>
      </c>
      <c r="Q111" s="38">
        <f t="shared" si="35"/>
        <v>0</v>
      </c>
      <c r="R111" s="38">
        <f t="shared" si="35"/>
        <v>0</v>
      </c>
      <c r="S111" s="38">
        <f t="shared" si="35"/>
        <v>0</v>
      </c>
      <c r="T111" s="38">
        <f t="shared" si="35"/>
        <v>0</v>
      </c>
      <c r="U111" s="38">
        <f t="shared" si="35"/>
        <v>0</v>
      </c>
      <c r="V111" s="38">
        <f t="shared" si="35"/>
        <v>0</v>
      </c>
      <c r="W111" s="38">
        <f t="shared" si="35"/>
        <v>6</v>
      </c>
      <c r="X111" s="38">
        <f t="shared" si="35"/>
        <v>0</v>
      </c>
      <c r="Y111" s="38">
        <f t="shared" si="35"/>
        <v>0</v>
      </c>
      <c r="Z111" s="38">
        <f t="shared" si="35"/>
        <v>0</v>
      </c>
      <c r="AA111" s="38">
        <f t="shared" si="35"/>
        <v>0</v>
      </c>
      <c r="AB111" s="38">
        <f t="shared" si="35"/>
        <v>0</v>
      </c>
      <c r="AC111" s="38">
        <f t="shared" si="35"/>
        <v>0</v>
      </c>
      <c r="AD111" s="38">
        <f t="shared" si="35"/>
        <v>0</v>
      </c>
      <c r="AE111" s="38">
        <f t="shared" si="35"/>
        <v>1</v>
      </c>
      <c r="AF111" s="38">
        <f t="shared" si="35"/>
        <v>0</v>
      </c>
      <c r="AG111" s="38">
        <f t="shared" si="35"/>
        <v>0</v>
      </c>
      <c r="AH111" s="38">
        <f t="shared" si="35"/>
        <v>0</v>
      </c>
      <c r="AI111" s="38">
        <f t="shared" si="35"/>
        <v>1</v>
      </c>
      <c r="AJ111" s="38">
        <f t="shared" si="35"/>
        <v>0</v>
      </c>
      <c r="AK111" s="38">
        <f t="shared" si="35"/>
        <v>0</v>
      </c>
      <c r="AL111" s="38">
        <f t="shared" si="35"/>
        <v>7.09</v>
      </c>
      <c r="AM111" s="38">
        <f t="shared" si="35"/>
        <v>1</v>
      </c>
      <c r="AN111" s="38">
        <f t="shared" si="35"/>
        <v>0</v>
      </c>
      <c r="AO111" s="38">
        <f t="shared" si="35"/>
        <v>0</v>
      </c>
      <c r="AP111" s="38">
        <f t="shared" si="35"/>
        <v>0</v>
      </c>
      <c r="AQ111" s="38">
        <f t="shared" si="35"/>
        <v>0</v>
      </c>
      <c r="AR111" s="38">
        <f t="shared" si="35"/>
        <v>0</v>
      </c>
      <c r="AS111" s="38">
        <f t="shared" si="35"/>
        <v>0</v>
      </c>
      <c r="AT111" s="38">
        <f t="shared" si="35"/>
        <v>0</v>
      </c>
      <c r="AU111" s="38">
        <f t="shared" si="35"/>
        <v>0</v>
      </c>
      <c r="AV111" s="38">
        <f t="shared" si="35"/>
        <v>0</v>
      </c>
      <c r="AW111" s="38">
        <f t="shared" si="35"/>
        <v>0</v>
      </c>
      <c r="AX111" s="38">
        <f t="shared" si="35"/>
        <v>0</v>
      </c>
      <c r="AY111" s="38">
        <f t="shared" si="35"/>
        <v>0</v>
      </c>
      <c r="AZ111" s="38">
        <f t="shared" si="35"/>
        <v>0</v>
      </c>
      <c r="BA111" s="38">
        <f t="shared" si="35"/>
        <v>0</v>
      </c>
      <c r="BB111" s="38">
        <f t="shared" si="35"/>
        <v>0</v>
      </c>
      <c r="BC111" s="38">
        <f t="shared" si="35"/>
        <v>0</v>
      </c>
      <c r="BD111" s="38">
        <f t="shared" si="35"/>
        <v>0</v>
      </c>
      <c r="BE111" s="38">
        <f t="shared" si="35"/>
        <v>0</v>
      </c>
      <c r="BF111" s="38">
        <f t="shared" si="35"/>
        <v>0</v>
      </c>
      <c r="BG111" s="38">
        <f t="shared" si="35"/>
        <v>0</v>
      </c>
      <c r="BH111" s="38">
        <f t="shared" si="35"/>
        <v>0</v>
      </c>
      <c r="BI111" s="38">
        <f t="shared" si="35"/>
        <v>0</v>
      </c>
      <c r="BJ111" s="38">
        <f t="shared" si="35"/>
        <v>0</v>
      </c>
      <c r="BK111" s="38">
        <f t="shared" si="35"/>
        <v>1</v>
      </c>
      <c r="BL111" s="38">
        <f t="shared" si="35"/>
        <v>0</v>
      </c>
      <c r="BM111" s="38">
        <f t="shared" si="35"/>
        <v>0</v>
      </c>
      <c r="BN111" s="38">
        <f t="shared" si="35"/>
        <v>0</v>
      </c>
      <c r="BO111" s="38">
        <f t="shared" si="35"/>
        <v>0</v>
      </c>
      <c r="BP111" s="38">
        <f t="shared" ref="BP111:BZ111" si="36">BP77</f>
        <v>0</v>
      </c>
      <c r="BQ111" s="38">
        <f t="shared" si="36"/>
        <v>0</v>
      </c>
      <c r="BR111" s="38">
        <f t="shared" si="36"/>
        <v>0</v>
      </c>
      <c r="BS111" s="38">
        <f t="shared" si="36"/>
        <v>1</v>
      </c>
      <c r="BT111" s="38">
        <f t="shared" si="36"/>
        <v>0</v>
      </c>
      <c r="BU111" s="38">
        <f t="shared" si="36"/>
        <v>0</v>
      </c>
      <c r="BV111" s="38">
        <f t="shared" si="36"/>
        <v>0</v>
      </c>
      <c r="BW111" s="38">
        <f t="shared" si="36"/>
        <v>0</v>
      </c>
      <c r="BX111" s="38">
        <f t="shared" si="36"/>
        <v>0</v>
      </c>
      <c r="BY111" s="38">
        <f t="shared" si="36"/>
        <v>0</v>
      </c>
      <c r="BZ111" s="38">
        <f t="shared" si="36"/>
        <v>0</v>
      </c>
    </row>
    <row r="112" spans="1:78" ht="18" x14ac:dyDescent="0.25">
      <c r="A112" s="21">
        <v>8</v>
      </c>
      <c r="B112" s="63" t="s">
        <v>78</v>
      </c>
      <c r="C112" s="38">
        <f>C89</f>
        <v>16</v>
      </c>
      <c r="D112" s="38">
        <f t="shared" ref="D112:BO112" si="37">D89</f>
        <v>0</v>
      </c>
      <c r="E112" s="38">
        <f t="shared" si="37"/>
        <v>3</v>
      </c>
      <c r="F112" s="38">
        <f t="shared" si="37"/>
        <v>21990.68</v>
      </c>
      <c r="G112" s="38">
        <f t="shared" si="37"/>
        <v>1</v>
      </c>
      <c r="H112" s="38">
        <f t="shared" si="37"/>
        <v>0</v>
      </c>
      <c r="I112" s="38">
        <f t="shared" si="37"/>
        <v>0</v>
      </c>
      <c r="J112" s="38">
        <f t="shared" si="37"/>
        <v>19493.63</v>
      </c>
      <c r="K112" s="38">
        <f t="shared" si="37"/>
        <v>1</v>
      </c>
      <c r="L112" s="38">
        <f t="shared" si="37"/>
        <v>0</v>
      </c>
      <c r="M112" s="38">
        <f t="shared" si="37"/>
        <v>0</v>
      </c>
      <c r="N112" s="38">
        <f t="shared" si="37"/>
        <v>0</v>
      </c>
      <c r="O112" s="38">
        <f t="shared" si="37"/>
        <v>0</v>
      </c>
      <c r="P112" s="38">
        <f t="shared" si="37"/>
        <v>0</v>
      </c>
      <c r="Q112" s="38">
        <f t="shared" si="37"/>
        <v>0</v>
      </c>
      <c r="R112" s="38">
        <f t="shared" si="37"/>
        <v>0</v>
      </c>
      <c r="S112" s="38">
        <f t="shared" si="37"/>
        <v>0</v>
      </c>
      <c r="T112" s="38">
        <f t="shared" si="37"/>
        <v>0</v>
      </c>
      <c r="U112" s="38">
        <f t="shared" si="37"/>
        <v>0</v>
      </c>
      <c r="V112" s="38">
        <f t="shared" si="37"/>
        <v>0</v>
      </c>
      <c r="W112" s="38">
        <f t="shared" si="37"/>
        <v>0</v>
      </c>
      <c r="X112" s="38">
        <f t="shared" si="37"/>
        <v>0</v>
      </c>
      <c r="Y112" s="38">
        <f t="shared" si="37"/>
        <v>0</v>
      </c>
      <c r="Z112" s="38">
        <f t="shared" si="37"/>
        <v>0</v>
      </c>
      <c r="AA112" s="38">
        <f t="shared" si="37"/>
        <v>1</v>
      </c>
      <c r="AB112" s="38">
        <f t="shared" si="37"/>
        <v>0</v>
      </c>
      <c r="AC112" s="38">
        <f t="shared" si="37"/>
        <v>0</v>
      </c>
      <c r="AD112" s="38">
        <f t="shared" si="37"/>
        <v>0</v>
      </c>
      <c r="AE112" s="38">
        <f t="shared" si="37"/>
        <v>0</v>
      </c>
      <c r="AF112" s="38">
        <f t="shared" si="37"/>
        <v>0</v>
      </c>
      <c r="AG112" s="38">
        <f t="shared" si="37"/>
        <v>0</v>
      </c>
      <c r="AH112" s="38">
        <f t="shared" si="37"/>
        <v>0</v>
      </c>
      <c r="AI112" s="38">
        <f t="shared" si="37"/>
        <v>2</v>
      </c>
      <c r="AJ112" s="38">
        <f t="shared" si="37"/>
        <v>0</v>
      </c>
      <c r="AK112" s="38">
        <f t="shared" si="37"/>
        <v>0</v>
      </c>
      <c r="AL112" s="38">
        <f t="shared" si="37"/>
        <v>360</v>
      </c>
      <c r="AM112" s="38">
        <f t="shared" si="37"/>
        <v>0</v>
      </c>
      <c r="AN112" s="38">
        <f t="shared" si="37"/>
        <v>0</v>
      </c>
      <c r="AO112" s="38">
        <f t="shared" si="37"/>
        <v>0</v>
      </c>
      <c r="AP112" s="38">
        <f t="shared" si="37"/>
        <v>0</v>
      </c>
      <c r="AQ112" s="38">
        <f t="shared" si="37"/>
        <v>0</v>
      </c>
      <c r="AR112" s="38">
        <f t="shared" si="37"/>
        <v>0</v>
      </c>
      <c r="AS112" s="38">
        <f t="shared" si="37"/>
        <v>0</v>
      </c>
      <c r="AT112" s="38">
        <f t="shared" si="37"/>
        <v>0</v>
      </c>
      <c r="AU112" s="38">
        <f t="shared" si="37"/>
        <v>0</v>
      </c>
      <c r="AV112" s="38">
        <f t="shared" si="37"/>
        <v>0</v>
      </c>
      <c r="AW112" s="38">
        <f t="shared" si="37"/>
        <v>0</v>
      </c>
      <c r="AX112" s="38">
        <f t="shared" si="37"/>
        <v>0</v>
      </c>
      <c r="AY112" s="38">
        <f t="shared" si="37"/>
        <v>0</v>
      </c>
      <c r="AZ112" s="38">
        <f t="shared" si="37"/>
        <v>0</v>
      </c>
      <c r="BA112" s="38">
        <f t="shared" si="37"/>
        <v>0</v>
      </c>
      <c r="BB112" s="38">
        <f t="shared" si="37"/>
        <v>0</v>
      </c>
      <c r="BC112" s="38">
        <f t="shared" si="37"/>
        <v>0</v>
      </c>
      <c r="BD112" s="38">
        <f t="shared" si="37"/>
        <v>0</v>
      </c>
      <c r="BE112" s="38">
        <f t="shared" si="37"/>
        <v>0</v>
      </c>
      <c r="BF112" s="38">
        <f t="shared" si="37"/>
        <v>0</v>
      </c>
      <c r="BG112" s="38">
        <f t="shared" si="37"/>
        <v>0</v>
      </c>
      <c r="BH112" s="38">
        <f t="shared" si="37"/>
        <v>0</v>
      </c>
      <c r="BI112" s="38">
        <f t="shared" si="37"/>
        <v>0</v>
      </c>
      <c r="BJ112" s="38">
        <f t="shared" si="37"/>
        <v>0</v>
      </c>
      <c r="BK112" s="38">
        <f t="shared" si="37"/>
        <v>0</v>
      </c>
      <c r="BL112" s="38">
        <f t="shared" si="37"/>
        <v>0</v>
      </c>
      <c r="BM112" s="38">
        <f t="shared" si="37"/>
        <v>0</v>
      </c>
      <c r="BN112" s="38">
        <f t="shared" si="37"/>
        <v>0</v>
      </c>
      <c r="BO112" s="38">
        <f t="shared" si="37"/>
        <v>11</v>
      </c>
      <c r="BP112" s="38">
        <f t="shared" ref="BP112:BZ112" si="38">BP89</f>
        <v>0</v>
      </c>
      <c r="BQ112" s="38">
        <f t="shared" si="38"/>
        <v>3</v>
      </c>
      <c r="BR112" s="38">
        <f t="shared" si="38"/>
        <v>2137.0500000000002</v>
      </c>
      <c r="BS112" s="38">
        <f t="shared" si="38"/>
        <v>0</v>
      </c>
      <c r="BT112" s="38">
        <f t="shared" si="38"/>
        <v>0</v>
      </c>
      <c r="BU112" s="38">
        <f t="shared" si="38"/>
        <v>0</v>
      </c>
      <c r="BV112" s="38">
        <f t="shared" si="38"/>
        <v>0</v>
      </c>
      <c r="BW112" s="38">
        <f t="shared" si="38"/>
        <v>0</v>
      </c>
      <c r="BX112" s="38">
        <f t="shared" si="38"/>
        <v>0</v>
      </c>
      <c r="BY112" s="38">
        <f t="shared" si="38"/>
        <v>0</v>
      </c>
      <c r="BZ112" s="38">
        <f t="shared" si="38"/>
        <v>0</v>
      </c>
    </row>
    <row r="113" spans="1:78" ht="18" x14ac:dyDescent="0.25">
      <c r="A113" s="21">
        <v>9</v>
      </c>
      <c r="B113" s="61" t="s">
        <v>83</v>
      </c>
      <c r="C113" s="38">
        <f>C103</f>
        <v>32</v>
      </c>
      <c r="D113" s="38">
        <f t="shared" ref="D113:BO113" si="39">D103</f>
        <v>0</v>
      </c>
      <c r="E113" s="38">
        <f t="shared" si="39"/>
        <v>0</v>
      </c>
      <c r="F113" s="38">
        <f t="shared" si="39"/>
        <v>3080.04</v>
      </c>
      <c r="G113" s="38">
        <f t="shared" si="39"/>
        <v>1</v>
      </c>
      <c r="H113" s="38">
        <f t="shared" si="39"/>
        <v>0</v>
      </c>
      <c r="I113" s="38">
        <f t="shared" si="39"/>
        <v>0</v>
      </c>
      <c r="J113" s="38">
        <f t="shared" si="39"/>
        <v>241.78</v>
      </c>
      <c r="K113" s="38">
        <f t="shared" si="39"/>
        <v>2</v>
      </c>
      <c r="L113" s="38">
        <f t="shared" si="39"/>
        <v>0</v>
      </c>
      <c r="M113" s="38">
        <f t="shared" si="39"/>
        <v>0</v>
      </c>
      <c r="N113" s="38">
        <f t="shared" si="39"/>
        <v>367.49</v>
      </c>
      <c r="O113" s="38">
        <f t="shared" si="39"/>
        <v>1</v>
      </c>
      <c r="P113" s="38">
        <f t="shared" si="39"/>
        <v>0</v>
      </c>
      <c r="Q113" s="38">
        <f t="shared" si="39"/>
        <v>0</v>
      </c>
      <c r="R113" s="38">
        <f t="shared" si="39"/>
        <v>1.8</v>
      </c>
      <c r="S113" s="38">
        <f t="shared" si="39"/>
        <v>0</v>
      </c>
      <c r="T113" s="38">
        <f t="shared" si="39"/>
        <v>0</v>
      </c>
      <c r="U113" s="38">
        <f t="shared" si="39"/>
        <v>0</v>
      </c>
      <c r="V113" s="38">
        <f t="shared" si="39"/>
        <v>0</v>
      </c>
      <c r="W113" s="38">
        <f t="shared" si="39"/>
        <v>1</v>
      </c>
      <c r="X113" s="38">
        <f t="shared" si="39"/>
        <v>0</v>
      </c>
      <c r="Y113" s="38">
        <f t="shared" si="39"/>
        <v>0</v>
      </c>
      <c r="Z113" s="38">
        <f t="shared" si="39"/>
        <v>20</v>
      </c>
      <c r="AA113" s="38">
        <f t="shared" si="39"/>
        <v>6</v>
      </c>
      <c r="AB113" s="38">
        <f t="shared" si="39"/>
        <v>0</v>
      </c>
      <c r="AC113" s="38">
        <f t="shared" si="39"/>
        <v>0</v>
      </c>
      <c r="AD113" s="38">
        <f t="shared" si="39"/>
        <v>0.89</v>
      </c>
      <c r="AE113" s="38">
        <f t="shared" si="39"/>
        <v>1</v>
      </c>
      <c r="AF113" s="38">
        <f t="shared" si="39"/>
        <v>0</v>
      </c>
      <c r="AG113" s="38">
        <f t="shared" si="39"/>
        <v>0</v>
      </c>
      <c r="AH113" s="38">
        <f t="shared" si="39"/>
        <v>10</v>
      </c>
      <c r="AI113" s="38">
        <f t="shared" si="39"/>
        <v>3</v>
      </c>
      <c r="AJ113" s="38">
        <f t="shared" si="39"/>
        <v>0</v>
      </c>
      <c r="AK113" s="38">
        <f t="shared" si="39"/>
        <v>0</v>
      </c>
      <c r="AL113" s="38">
        <f t="shared" si="39"/>
        <v>297.13</v>
      </c>
      <c r="AM113" s="38">
        <f t="shared" si="39"/>
        <v>1</v>
      </c>
      <c r="AN113" s="38">
        <f t="shared" si="39"/>
        <v>0</v>
      </c>
      <c r="AO113" s="38">
        <f t="shared" si="39"/>
        <v>0</v>
      </c>
      <c r="AP113" s="38">
        <f t="shared" si="39"/>
        <v>140.25</v>
      </c>
      <c r="AQ113" s="38">
        <f t="shared" si="39"/>
        <v>0</v>
      </c>
      <c r="AR113" s="38">
        <f t="shared" si="39"/>
        <v>0</v>
      </c>
      <c r="AS113" s="38">
        <f t="shared" si="39"/>
        <v>0</v>
      </c>
      <c r="AT113" s="38">
        <f t="shared" si="39"/>
        <v>0</v>
      </c>
      <c r="AU113" s="38">
        <f t="shared" si="39"/>
        <v>0</v>
      </c>
      <c r="AV113" s="38">
        <f t="shared" si="39"/>
        <v>0</v>
      </c>
      <c r="AW113" s="38">
        <f t="shared" si="39"/>
        <v>0</v>
      </c>
      <c r="AX113" s="38">
        <f t="shared" si="39"/>
        <v>0</v>
      </c>
      <c r="AY113" s="38">
        <f t="shared" si="39"/>
        <v>0</v>
      </c>
      <c r="AZ113" s="38">
        <f t="shared" si="39"/>
        <v>0</v>
      </c>
      <c r="BA113" s="38">
        <f t="shared" si="39"/>
        <v>0</v>
      </c>
      <c r="BB113" s="38">
        <f t="shared" si="39"/>
        <v>0</v>
      </c>
      <c r="BC113" s="38">
        <f t="shared" si="39"/>
        <v>0</v>
      </c>
      <c r="BD113" s="38">
        <f t="shared" si="39"/>
        <v>0</v>
      </c>
      <c r="BE113" s="38">
        <f t="shared" si="39"/>
        <v>0</v>
      </c>
      <c r="BF113" s="38">
        <f t="shared" si="39"/>
        <v>0</v>
      </c>
      <c r="BG113" s="38">
        <f t="shared" si="39"/>
        <v>0</v>
      </c>
      <c r="BH113" s="38">
        <f t="shared" si="39"/>
        <v>0</v>
      </c>
      <c r="BI113" s="38">
        <f t="shared" si="39"/>
        <v>0</v>
      </c>
      <c r="BJ113" s="38">
        <f t="shared" si="39"/>
        <v>0</v>
      </c>
      <c r="BK113" s="38">
        <f t="shared" si="39"/>
        <v>0</v>
      </c>
      <c r="BL113" s="38">
        <f t="shared" si="39"/>
        <v>0</v>
      </c>
      <c r="BM113" s="38">
        <f t="shared" si="39"/>
        <v>0</v>
      </c>
      <c r="BN113" s="38">
        <f t="shared" si="39"/>
        <v>0</v>
      </c>
      <c r="BO113" s="38">
        <f t="shared" si="39"/>
        <v>16</v>
      </c>
      <c r="BP113" s="38">
        <f t="shared" ref="BP113:BZ113" si="40">BP103</f>
        <v>0</v>
      </c>
      <c r="BQ113" s="38">
        <f t="shared" si="40"/>
        <v>0</v>
      </c>
      <c r="BR113" s="38">
        <f t="shared" si="40"/>
        <v>2000.7</v>
      </c>
      <c r="BS113" s="38">
        <f t="shared" si="40"/>
        <v>0</v>
      </c>
      <c r="BT113" s="38">
        <f t="shared" si="40"/>
        <v>0</v>
      </c>
      <c r="BU113" s="38">
        <f t="shared" si="40"/>
        <v>0</v>
      </c>
      <c r="BV113" s="38">
        <f t="shared" si="40"/>
        <v>0</v>
      </c>
      <c r="BW113" s="38">
        <f t="shared" si="40"/>
        <v>0</v>
      </c>
      <c r="BX113" s="38">
        <f t="shared" si="40"/>
        <v>0</v>
      </c>
      <c r="BY113" s="38">
        <f t="shared" si="40"/>
        <v>0</v>
      </c>
      <c r="BZ113" s="38">
        <f t="shared" si="40"/>
        <v>0</v>
      </c>
    </row>
    <row r="114" spans="1:78" ht="18" x14ac:dyDescent="0.25">
      <c r="A114" s="21">
        <v>10</v>
      </c>
      <c r="B114" s="61" t="s">
        <v>92</v>
      </c>
      <c r="C114" s="38">
        <f>C113+C112+C111+C110+C109+C108+C107+C106+C105</f>
        <v>423</v>
      </c>
      <c r="D114" s="64">
        <f t="shared" ref="D114:BO114" si="41">D113+D112+D111+D110+D109+D108+D107+D106+D105</f>
        <v>6</v>
      </c>
      <c r="E114" s="64">
        <f t="shared" si="41"/>
        <v>3</v>
      </c>
      <c r="F114" s="38">
        <f t="shared" si="41"/>
        <v>1630522.6965999997</v>
      </c>
      <c r="G114" s="38">
        <f t="shared" si="41"/>
        <v>26</v>
      </c>
      <c r="H114" s="38">
        <f t="shared" si="41"/>
        <v>0</v>
      </c>
      <c r="I114" s="38">
        <f t="shared" si="41"/>
        <v>0</v>
      </c>
      <c r="J114" s="38">
        <f t="shared" si="41"/>
        <v>1000797.45</v>
      </c>
      <c r="K114" s="38">
        <f t="shared" si="41"/>
        <v>9</v>
      </c>
      <c r="L114" s="38">
        <f t="shared" si="41"/>
        <v>0</v>
      </c>
      <c r="M114" s="38">
        <f t="shared" si="41"/>
        <v>0</v>
      </c>
      <c r="N114" s="38">
        <f t="shared" si="41"/>
        <v>88364.71</v>
      </c>
      <c r="O114" s="38">
        <f t="shared" si="41"/>
        <v>12</v>
      </c>
      <c r="P114" s="38">
        <f t="shared" si="41"/>
        <v>0</v>
      </c>
      <c r="Q114" s="38">
        <f t="shared" si="41"/>
        <v>0</v>
      </c>
      <c r="R114" s="38">
        <f t="shared" si="41"/>
        <v>19326.830000000002</v>
      </c>
      <c r="S114" s="38">
        <f t="shared" si="41"/>
        <v>21</v>
      </c>
      <c r="T114" s="38">
        <f t="shared" si="41"/>
        <v>0</v>
      </c>
      <c r="U114" s="38">
        <f t="shared" si="41"/>
        <v>0</v>
      </c>
      <c r="V114" s="38">
        <f t="shared" si="41"/>
        <v>0</v>
      </c>
      <c r="W114" s="38">
        <f t="shared" si="41"/>
        <v>16</v>
      </c>
      <c r="X114" s="38">
        <f t="shared" si="41"/>
        <v>0</v>
      </c>
      <c r="Y114" s="38">
        <f t="shared" si="41"/>
        <v>0</v>
      </c>
      <c r="Z114" s="38">
        <f t="shared" si="41"/>
        <v>92283.510000000009</v>
      </c>
      <c r="AA114" s="38">
        <f t="shared" si="41"/>
        <v>30</v>
      </c>
      <c r="AB114" s="38">
        <f t="shared" si="41"/>
        <v>1</v>
      </c>
      <c r="AC114" s="38">
        <f t="shared" si="41"/>
        <v>0</v>
      </c>
      <c r="AD114" s="38">
        <f t="shared" si="41"/>
        <v>1954.7184</v>
      </c>
      <c r="AE114" s="38">
        <f t="shared" si="41"/>
        <v>48</v>
      </c>
      <c r="AF114" s="38">
        <f t="shared" si="41"/>
        <v>2</v>
      </c>
      <c r="AG114" s="38">
        <f t="shared" si="41"/>
        <v>0</v>
      </c>
      <c r="AH114" s="38">
        <f t="shared" si="41"/>
        <v>86287.845200000011</v>
      </c>
      <c r="AI114" s="38">
        <f t="shared" si="41"/>
        <v>92</v>
      </c>
      <c r="AJ114" s="38">
        <f t="shared" si="41"/>
        <v>0</v>
      </c>
      <c r="AK114" s="38">
        <f t="shared" si="41"/>
        <v>0</v>
      </c>
      <c r="AL114" s="38">
        <f t="shared" si="41"/>
        <v>318754.81</v>
      </c>
      <c r="AM114" s="38">
        <f t="shared" si="41"/>
        <v>10</v>
      </c>
      <c r="AN114" s="38">
        <f t="shared" si="41"/>
        <v>0</v>
      </c>
      <c r="AO114" s="38">
        <f t="shared" si="41"/>
        <v>0</v>
      </c>
      <c r="AP114" s="38">
        <f t="shared" si="41"/>
        <v>176.48</v>
      </c>
      <c r="AQ114" s="38">
        <f t="shared" si="41"/>
        <v>8</v>
      </c>
      <c r="AR114" s="38">
        <f t="shared" si="41"/>
        <v>0</v>
      </c>
      <c r="AS114" s="38">
        <f t="shared" si="41"/>
        <v>0</v>
      </c>
      <c r="AT114" s="38">
        <f t="shared" si="41"/>
        <v>180.28</v>
      </c>
      <c r="AU114" s="38">
        <f t="shared" si="41"/>
        <v>2</v>
      </c>
      <c r="AV114" s="38">
        <f t="shared" si="41"/>
        <v>0</v>
      </c>
      <c r="AW114" s="38">
        <f t="shared" si="41"/>
        <v>0</v>
      </c>
      <c r="AX114" s="38">
        <f t="shared" si="41"/>
        <v>14.52</v>
      </c>
      <c r="AY114" s="38">
        <f t="shared" si="41"/>
        <v>1</v>
      </c>
      <c r="AZ114" s="38">
        <f t="shared" si="41"/>
        <v>0</v>
      </c>
      <c r="BA114" s="38">
        <f t="shared" si="41"/>
        <v>0</v>
      </c>
      <c r="BB114" s="38">
        <f t="shared" si="41"/>
        <v>1.0980000000000001</v>
      </c>
      <c r="BC114" s="38">
        <f t="shared" si="41"/>
        <v>2</v>
      </c>
      <c r="BD114" s="38">
        <f t="shared" si="41"/>
        <v>0</v>
      </c>
      <c r="BE114" s="38">
        <f t="shared" si="41"/>
        <v>0</v>
      </c>
      <c r="BF114" s="38">
        <f t="shared" si="41"/>
        <v>25</v>
      </c>
      <c r="BG114" s="38">
        <f t="shared" si="41"/>
        <v>2</v>
      </c>
      <c r="BH114" s="38">
        <f t="shared" si="41"/>
        <v>0</v>
      </c>
      <c r="BI114" s="38">
        <f t="shared" si="41"/>
        <v>0</v>
      </c>
      <c r="BJ114" s="38">
        <f t="shared" si="41"/>
        <v>332.89</v>
      </c>
      <c r="BK114" s="38">
        <f t="shared" si="41"/>
        <v>32</v>
      </c>
      <c r="BL114" s="38">
        <f t="shared" si="41"/>
        <v>0</v>
      </c>
      <c r="BM114" s="38">
        <f t="shared" si="41"/>
        <v>0</v>
      </c>
      <c r="BN114" s="38">
        <f t="shared" si="41"/>
        <v>238.92</v>
      </c>
      <c r="BO114" s="38">
        <f t="shared" si="41"/>
        <v>96</v>
      </c>
      <c r="BP114" s="38">
        <f t="shared" ref="BP114:BZ114" si="42">BP113+BP112+BP111+BP110+BP109+BP108+BP107+BP106+BP105</f>
        <v>3</v>
      </c>
      <c r="BQ114" s="38">
        <f t="shared" si="42"/>
        <v>3</v>
      </c>
      <c r="BR114" s="38">
        <f t="shared" si="42"/>
        <v>21532.485000000001</v>
      </c>
      <c r="BS114" s="38">
        <f t="shared" si="42"/>
        <v>1</v>
      </c>
      <c r="BT114" s="38">
        <f t="shared" si="42"/>
        <v>0</v>
      </c>
      <c r="BU114" s="38">
        <f t="shared" si="42"/>
        <v>0</v>
      </c>
      <c r="BV114" s="38">
        <f t="shared" si="42"/>
        <v>0</v>
      </c>
      <c r="BW114" s="38">
        <f t="shared" si="42"/>
        <v>15</v>
      </c>
      <c r="BX114" s="38">
        <f t="shared" si="42"/>
        <v>0</v>
      </c>
      <c r="BY114" s="38">
        <f t="shared" si="42"/>
        <v>0</v>
      </c>
      <c r="BZ114" s="38">
        <f t="shared" si="42"/>
        <v>251.15</v>
      </c>
    </row>
  </sheetData>
  <mergeCells count="610"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V93:V94"/>
    <mergeCell ref="W93:W94"/>
    <mergeCell ref="X93:Y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J93:J94"/>
    <mergeCell ref="K93:K94"/>
    <mergeCell ref="L93:M93"/>
    <mergeCell ref="N93:N94"/>
    <mergeCell ref="O93:O94"/>
    <mergeCell ref="P93:Q93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S92:BV92"/>
    <mergeCell ref="BW92:BZ92"/>
    <mergeCell ref="AY92:BB92"/>
    <mergeCell ref="BC92:BF92"/>
    <mergeCell ref="BG92:BJ92"/>
    <mergeCell ref="BK92:BN92"/>
    <mergeCell ref="BO92:BR92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91:BJ9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BX81:BY81"/>
    <mergeCell ref="AQ81:AQ82"/>
    <mergeCell ref="AB81:AC81"/>
    <mergeCell ref="AD81:AD82"/>
    <mergeCell ref="AE81:AE82"/>
    <mergeCell ref="AF81:AG81"/>
    <mergeCell ref="AH81:AH82"/>
    <mergeCell ref="AI81:AI82"/>
    <mergeCell ref="BC81:BC82"/>
    <mergeCell ref="BD81:BE81"/>
    <mergeCell ref="O81:O82"/>
    <mergeCell ref="P81:Q81"/>
    <mergeCell ref="R81:R82"/>
    <mergeCell ref="S81:S82"/>
    <mergeCell ref="AJ81:AK81"/>
    <mergeCell ref="AL81:AL82"/>
    <mergeCell ref="AM81:AM82"/>
    <mergeCell ref="AN81:AO81"/>
    <mergeCell ref="AP81:AP82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BK80:BN80"/>
    <mergeCell ref="BO80:BR80"/>
    <mergeCell ref="BS80:BV80"/>
    <mergeCell ref="BW80:BZ80"/>
    <mergeCell ref="AM80:AP80"/>
    <mergeCell ref="AQ80:AT80"/>
    <mergeCell ref="AU80:AX80"/>
    <mergeCell ref="AY80:BB80"/>
    <mergeCell ref="BC80:BF80"/>
    <mergeCell ref="BG80:BJ80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C81:C82"/>
    <mergeCell ref="D81:E81"/>
    <mergeCell ref="F81:F82"/>
    <mergeCell ref="G81:G82"/>
    <mergeCell ref="H81:I81"/>
    <mergeCell ref="J81:J82"/>
    <mergeCell ref="T81:U81"/>
    <mergeCell ref="V81:V82"/>
    <mergeCell ref="W81:W82"/>
    <mergeCell ref="X81:Y81"/>
    <mergeCell ref="Z81:Z82"/>
    <mergeCell ref="AA81:AA82"/>
    <mergeCell ref="L81:M81"/>
    <mergeCell ref="N81:N82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BG68:BJ68"/>
    <mergeCell ref="BK68:BN68"/>
    <mergeCell ref="BO68:BR68"/>
    <mergeCell ref="Z69:Z70"/>
    <mergeCell ref="AA69:AA70"/>
    <mergeCell ref="AB69:AC69"/>
    <mergeCell ref="AD69:AD70"/>
    <mergeCell ref="AE69:AE70"/>
    <mergeCell ref="AF69:AG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BF69:BF70"/>
    <mergeCell ref="BG69:BG70"/>
    <mergeCell ref="BH69:BI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J69:J70"/>
    <mergeCell ref="K69:K70"/>
    <mergeCell ref="L69:M69"/>
    <mergeCell ref="N69:N70"/>
    <mergeCell ref="O69:O70"/>
    <mergeCell ref="P69:Q69"/>
    <mergeCell ref="R69:R70"/>
    <mergeCell ref="S69:S70"/>
    <mergeCell ref="T69:U69"/>
    <mergeCell ref="V69:V70"/>
    <mergeCell ref="W69:W70"/>
    <mergeCell ref="X69:Y69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BS68:BV68"/>
    <mergeCell ref="BW68:BZ68"/>
    <mergeCell ref="C69:C70"/>
    <mergeCell ref="D69:E69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BG55:BJ55"/>
    <mergeCell ref="BK55:BN55"/>
    <mergeCell ref="BO55:BR55"/>
    <mergeCell ref="Z56:Z57"/>
    <mergeCell ref="AA56:AA57"/>
    <mergeCell ref="AB56:AC56"/>
    <mergeCell ref="AD56:AD57"/>
    <mergeCell ref="AE56:AE57"/>
    <mergeCell ref="AF56:AG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BF56:BF57"/>
    <mergeCell ref="BG56:BG57"/>
    <mergeCell ref="BH56:BI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J56:J57"/>
    <mergeCell ref="K56:K57"/>
    <mergeCell ref="L56:M56"/>
    <mergeCell ref="N56:N57"/>
    <mergeCell ref="O56:O57"/>
    <mergeCell ref="P56:Q56"/>
    <mergeCell ref="R56:R57"/>
    <mergeCell ref="S56:S57"/>
    <mergeCell ref="T56:U56"/>
    <mergeCell ref="V56:V57"/>
    <mergeCell ref="W56:W57"/>
    <mergeCell ref="X56:Y56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BS55:BV55"/>
    <mergeCell ref="BW55:BZ55"/>
    <mergeCell ref="C56:C57"/>
    <mergeCell ref="D56:E56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W36:BZ36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AH22:AH23"/>
    <mergeCell ref="AI22:AI23"/>
    <mergeCell ref="AJ22:AK22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G21:BJ21"/>
    <mergeCell ref="BK21:BN21"/>
    <mergeCell ref="BO21:BR21"/>
    <mergeCell ref="BS21:BV21"/>
    <mergeCell ref="BW21:BZ21"/>
    <mergeCell ref="AY21:BB21"/>
    <mergeCell ref="BC21:BF21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20:BJ20"/>
    <mergeCell ref="BF6:BF7"/>
    <mergeCell ref="BG6:BG7"/>
    <mergeCell ref="AR6:AS6"/>
    <mergeCell ref="AT6:AT7"/>
    <mergeCell ref="AU6:AU7"/>
    <mergeCell ref="AV6:AW6"/>
    <mergeCell ref="AX6:AX7"/>
    <mergeCell ref="AY6:AY7"/>
    <mergeCell ref="BX6:BY6"/>
    <mergeCell ref="AQ6:AQ7"/>
    <mergeCell ref="AB6:AC6"/>
    <mergeCell ref="AD6:AD7"/>
    <mergeCell ref="AE6:AE7"/>
    <mergeCell ref="AF6:AG6"/>
    <mergeCell ref="AH6:AH7"/>
    <mergeCell ref="AI6:AI7"/>
    <mergeCell ref="BC6:BC7"/>
    <mergeCell ref="BD6:BE6"/>
    <mergeCell ref="O6:O7"/>
    <mergeCell ref="P6:Q6"/>
    <mergeCell ref="R6:R7"/>
    <mergeCell ref="S6:S7"/>
    <mergeCell ref="AJ6:AK6"/>
    <mergeCell ref="AL6:AL7"/>
    <mergeCell ref="AM6:AM7"/>
    <mergeCell ref="AN6:AO6"/>
    <mergeCell ref="AP6:AP7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BK5:BN5"/>
    <mergeCell ref="BO5:BR5"/>
    <mergeCell ref="BS5:BV5"/>
    <mergeCell ref="BW5:BZ5"/>
    <mergeCell ref="AM5:AP5"/>
    <mergeCell ref="AQ5:AT5"/>
    <mergeCell ref="AU5:AX5"/>
    <mergeCell ref="AY5:BB5"/>
    <mergeCell ref="BC5:BF5"/>
    <mergeCell ref="BG5:BJ5"/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  <mergeCell ref="C6:C7"/>
    <mergeCell ref="D6:E6"/>
    <mergeCell ref="F6:F7"/>
    <mergeCell ref="G6:G7"/>
    <mergeCell ref="H6:I6"/>
    <mergeCell ref="J6:J7"/>
    <mergeCell ref="T6:U6"/>
    <mergeCell ref="V6:V7"/>
    <mergeCell ref="W6:W7"/>
    <mergeCell ref="X6:Y6"/>
    <mergeCell ref="Z6:Z7"/>
    <mergeCell ref="AA6:AA7"/>
    <mergeCell ref="L6:M6"/>
    <mergeCell ref="N6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2025-04-04T07:18:12Z</dcterms:created>
  <dcterms:modified xsi:type="dcterms:W3CDTF">2025-07-18T08:54:43Z</dcterms:modified>
</cp:coreProperties>
</file>