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/>
  </bookViews>
  <sheets>
    <sheet name="март 2024г" sheetId="2" r:id="rId1"/>
  </sheets>
  <externalReferences>
    <externalReference r:id="rId2"/>
  </externalReferences>
  <definedNames>
    <definedName name="_xlnm.Print_Titles" localSheetId="0">'март 2024г'!$A:$A,'март 2024г'!$6:$6</definedName>
    <definedName name="_xlnm.Print_Area" localSheetId="0">'март 2024г'!$A$1:$B$68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8" i="2" l="1"/>
  <c r="B67" i="2"/>
  <c r="B66" i="2"/>
  <c r="B65" i="2"/>
  <c r="B64" i="2"/>
  <c r="B63" i="2"/>
  <c r="B62" i="2"/>
  <c r="B61" i="2"/>
  <c r="B60" i="2"/>
  <c r="B59" i="2"/>
  <c r="B58" i="2"/>
  <c r="B57" i="2"/>
  <c r="B55" i="2"/>
  <c r="B54" i="2"/>
  <c r="B53" i="2"/>
  <c r="B52" i="2"/>
  <c r="B51" i="2"/>
  <c r="B49" i="2"/>
  <c r="B48" i="2"/>
  <c r="B47" i="2"/>
  <c r="B46" i="2"/>
  <c r="B45" i="2"/>
  <c r="B44" i="2"/>
  <c r="B43" i="2"/>
  <c r="B41" i="2"/>
  <c r="B40" i="2"/>
  <c r="B39" i="2"/>
  <c r="B38" i="2"/>
  <c r="B37" i="2"/>
  <c r="B35" i="2"/>
  <c r="B34" i="2"/>
  <c r="B33" i="2"/>
  <c r="B32" i="2"/>
  <c r="B31" i="2"/>
  <c r="B30" i="2"/>
  <c r="B29" i="2"/>
  <c r="B27" i="2"/>
  <c r="B26" i="2"/>
  <c r="B25" i="2"/>
  <c r="B24" i="2"/>
  <c r="B23" i="2"/>
  <c r="B21" i="2"/>
  <c r="B20" i="2"/>
  <c r="B19" i="2"/>
  <c r="B18" i="2"/>
  <c r="B17" i="2"/>
  <c r="B16" i="2"/>
  <c r="B15" i="2"/>
  <c r="B14" i="2"/>
  <c r="B9" i="2"/>
  <c r="B12" i="2"/>
  <c r="B11" i="2"/>
  <c r="B10" i="2"/>
  <c r="B50" i="2" l="1"/>
  <c r="B22" i="2"/>
  <c r="B56" i="2"/>
  <c r="B42" i="2"/>
  <c r="B36" i="2"/>
  <c r="B28" i="2"/>
  <c r="B13" i="2"/>
  <c r="B8" i="2"/>
  <c r="B7" i="2" l="1"/>
</calcChain>
</file>

<file path=xl/sharedStrings.xml><?xml version="1.0" encoding="utf-8"?>
<sst xmlns="http://schemas.openxmlformats.org/spreadsheetml/2006/main" count="65" uniqueCount="61">
  <si>
    <t>Чуй-Токмок</t>
  </si>
  <si>
    <t>Кадамжай</t>
  </si>
  <si>
    <t>Камсыздандыруу төгүмдөрүнүн 2024-жылдын март айында түшүүсү</t>
  </si>
  <si>
    <t xml:space="preserve">Райондордун аталышы </t>
  </si>
  <si>
    <t>камсыздандыруу төгүмдөрүнүн түшүүсү (млн. сом)</t>
  </si>
  <si>
    <t xml:space="preserve">Жалпы республика боюнча </t>
  </si>
  <si>
    <t xml:space="preserve"> Бишкек ш.</t>
  </si>
  <si>
    <t>Первомай</t>
  </si>
  <si>
    <t>Ленин</t>
  </si>
  <si>
    <t>Свердлов</t>
  </si>
  <si>
    <t>Октябрь</t>
  </si>
  <si>
    <t>Аламүдүн</t>
  </si>
  <si>
    <t>Жайыл</t>
  </si>
  <si>
    <t>Иссык-Ата</t>
  </si>
  <si>
    <t>Кемин</t>
  </si>
  <si>
    <t>Москва</t>
  </si>
  <si>
    <t>Панфилов</t>
  </si>
  <si>
    <t>Сокулук</t>
  </si>
  <si>
    <t>Ак-Талаа</t>
  </si>
  <si>
    <t>Ат-Башы</t>
  </si>
  <si>
    <t>Жумгал</t>
  </si>
  <si>
    <t>Кочкор</t>
  </si>
  <si>
    <t>Чүй</t>
  </si>
  <si>
    <t>Нарын</t>
  </si>
  <si>
    <t>Ысык-Көл</t>
  </si>
  <si>
    <t>Каракол ш.</t>
  </si>
  <si>
    <t>Балыкчи ш.</t>
  </si>
  <si>
    <t>Ак-Суу</t>
  </si>
  <si>
    <t>Жети-Өгүз</t>
  </si>
  <si>
    <t>Тон</t>
  </si>
  <si>
    <t>Түп</t>
  </si>
  <si>
    <t>Талас</t>
  </si>
  <si>
    <t>Бакай-Ата</t>
  </si>
  <si>
    <t>Айтматов</t>
  </si>
  <si>
    <t>Манас</t>
  </si>
  <si>
    <t>Ош ш.</t>
  </si>
  <si>
    <t>Ош</t>
  </si>
  <si>
    <t>Алай</t>
  </si>
  <si>
    <t>Араван</t>
  </si>
  <si>
    <t>Кара-Кулжа</t>
  </si>
  <si>
    <t>Кара-Суу</t>
  </si>
  <si>
    <t>Ноокат</t>
  </si>
  <si>
    <t>Өзгөн</t>
  </si>
  <si>
    <t>Чон-Алай</t>
  </si>
  <si>
    <t>Баткен</t>
  </si>
  <si>
    <t>Лейлек</t>
  </si>
  <si>
    <t>Кызыл-Кыя ш.</t>
  </si>
  <si>
    <t>Сүлүктү ш.</t>
  </si>
  <si>
    <t>Жалал-Абат</t>
  </si>
  <si>
    <t>Жалал-Абат ш.</t>
  </si>
  <si>
    <t xml:space="preserve"> Таш-Көмүр ш.</t>
  </si>
  <si>
    <t>Кара-Көл ш.</t>
  </si>
  <si>
    <t>Майлу-Суу</t>
  </si>
  <si>
    <t>Ала-Бука</t>
  </si>
  <si>
    <t>Аксы</t>
  </si>
  <si>
    <t>Базар-Коргон</t>
  </si>
  <si>
    <t>Ноокен</t>
  </si>
  <si>
    <t>Тогуз-Торо</t>
  </si>
  <si>
    <t>Токтогул</t>
  </si>
  <si>
    <t>Сузак</t>
  </si>
  <si>
    <t>Чаткал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</si>
</sst>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"/>
    <numFmt numFmtId="166" formatCode="#,##0.0"/>
    <numFmt numFmtId="167" formatCode="0.0"/>
  </numFmts>
  <fonts count="1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sz val="20"/>
      <name val="Arial"/>
      <family val="2"/>
      <charset val="204"/>
    </font>
    <font>
      <sz val="10"/>
      <name val="Arial Cyr"/>
      <charset val="204"/>
    </font>
    <font>
      <b/>
      <sz val="30"/>
      <name val="Times New Roman"/>
      <family val="1"/>
      <charset val="204"/>
    </font>
    <font>
      <sz val="30"/>
      <name val="Times New Roman"/>
      <family val="1"/>
      <charset val="204"/>
    </font>
    <font>
      <sz val="28"/>
      <name val="Times New Roman"/>
      <family val="1"/>
      <charset val="204"/>
    </font>
    <font>
      <b/>
      <i/>
      <sz val="14"/>
      <name val="Times New Roman CE"/>
      <family val="1"/>
      <charset val="238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66CCFF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9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/>
    <xf numFmtId="0" fontId="7" fillId="0" borderId="0" xfId="1" applyFont="1" applyAlignment="1">
      <alignment vertical="center"/>
    </xf>
    <xf numFmtId="164" fontId="9" fillId="0" borderId="0" xfId="2" applyNumberFormat="1" applyFont="1"/>
    <xf numFmtId="165" fontId="9" fillId="0" borderId="0" xfId="2" applyNumberFormat="1" applyFont="1"/>
    <xf numFmtId="0" fontId="10" fillId="3" borderId="1" xfId="2" applyFont="1" applyFill="1" applyBorder="1" applyAlignment="1">
      <alignment horizontal="left" vertical="center" wrapText="1"/>
    </xf>
    <xf numFmtId="167" fontId="10" fillId="3" borderId="1" xfId="2" applyNumberFormat="1" applyFont="1" applyFill="1" applyBorder="1" applyAlignment="1">
      <alignment horizontal="center" wrapText="1"/>
    </xf>
    <xf numFmtId="0" fontId="10" fillId="3" borderId="1" xfId="2" applyFont="1" applyFill="1" applyBorder="1" applyAlignment="1">
      <alignment horizontal="left" vertical="center"/>
    </xf>
    <xf numFmtId="167" fontId="10" fillId="3" borderId="1" xfId="2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horizontal="left"/>
    </xf>
    <xf numFmtId="167" fontId="9" fillId="0" borderId="1" xfId="2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horizontal="left" vertical="center"/>
    </xf>
    <xf numFmtId="0" fontId="10" fillId="4" borderId="2" xfId="2" applyFont="1" applyFill="1" applyBorder="1" applyAlignment="1">
      <alignment horizontal="left" vertical="center"/>
    </xf>
    <xf numFmtId="167" fontId="10" fillId="4" borderId="2" xfId="2" applyNumberFormat="1" applyFont="1" applyFill="1" applyBorder="1" applyAlignment="1">
      <alignment horizontal="center"/>
    </xf>
    <xf numFmtId="0" fontId="10" fillId="4" borderId="1" xfId="2" applyFont="1" applyFill="1" applyBorder="1" applyAlignment="1">
      <alignment horizontal="left" vertical="center"/>
    </xf>
    <xf numFmtId="167" fontId="10" fillId="4" borderId="1" xfId="2" applyNumberFormat="1" applyFont="1" applyFill="1" applyBorder="1" applyAlignment="1">
      <alignment horizontal="center"/>
    </xf>
    <xf numFmtId="0" fontId="9" fillId="2" borderId="1" xfId="2" applyFont="1" applyFill="1" applyBorder="1" applyAlignment="1">
      <alignment horizontal="left"/>
    </xf>
    <xf numFmtId="0" fontId="10" fillId="3" borderId="1" xfId="2" applyFont="1" applyFill="1" applyBorder="1" applyAlignment="1">
      <alignment horizontal="justify" vertical="center" wrapText="1"/>
    </xf>
    <xf numFmtId="0" fontId="9" fillId="0" borderId="0" xfId="1" applyFont="1"/>
    <xf numFmtId="166" fontId="9" fillId="0" borderId="0" xfId="1" applyNumberFormat="1" applyFont="1"/>
    <xf numFmtId="0" fontId="10" fillId="0" borderId="0" xfId="1" applyFont="1"/>
    <xf numFmtId="0" fontId="8" fillId="0" borderId="0" xfId="2" applyFont="1" applyAlignment="1">
      <alignment horizont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</cellXfs>
  <cellStyles count="3">
    <cellStyle name="Обычный" xfId="0" builtinId="0"/>
    <cellStyle name="Обычный 11" xfId="1"/>
    <cellStyle name="Обычный_Сбор 12.2005г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5;&#1078;&#1077;&#1076;&#1085;&#1077;&#1074;&#1082;&#1072;\&#1087;&#1086;&#1089;&#1090;&#1091;&#1087;&#1083;&#1077;&#1085;&#1080;&#1077;%20&#1077;&#1078;&#1077;&#1076;&#1085;&#1077;&#1074;&#1085;&#1086;&#1077;%202024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зна сводн 2023 "/>
      <sheetName val="казна детальный"/>
      <sheetName val="Казна сводн 2024"/>
      <sheetName val="казна детальный 2024 "/>
      <sheetName val="январь 2024"/>
      <sheetName val="февраль 2024"/>
      <sheetName val="март 2024"/>
      <sheetName val="апрель 2024"/>
    </sheetNames>
    <sheetDataSet>
      <sheetData sheetId="0"/>
      <sheetData sheetId="1"/>
      <sheetData sheetId="2">
        <row r="9">
          <cell r="Q9">
            <v>1271492.9554400002</v>
          </cell>
        </row>
        <row r="10">
          <cell r="Q10">
            <v>538406.73705</v>
          </cell>
        </row>
        <row r="11">
          <cell r="Q11">
            <v>393071.72829</v>
          </cell>
        </row>
        <row r="12">
          <cell r="Q12">
            <v>512006.01450000005</v>
          </cell>
        </row>
        <row r="13">
          <cell r="Q13">
            <v>18564.645539999998</v>
          </cell>
        </row>
        <row r="15">
          <cell r="Q15">
            <v>149029.81956999999</v>
          </cell>
        </row>
        <row r="16">
          <cell r="Q16">
            <v>92725.68998000001</v>
          </cell>
        </row>
        <row r="17">
          <cell r="Q17">
            <v>107302.62530000001</v>
          </cell>
        </row>
        <row r="18">
          <cell r="Q18">
            <v>57647.948170000003</v>
          </cell>
        </row>
        <row r="19">
          <cell r="Q19">
            <v>46437.432139999997</v>
          </cell>
        </row>
        <row r="20">
          <cell r="Q20">
            <v>29654.382690000002</v>
          </cell>
        </row>
        <row r="21">
          <cell r="Q21">
            <v>79551.848150000005</v>
          </cell>
        </row>
        <row r="22">
          <cell r="Q22">
            <v>94058.529250000021</v>
          </cell>
        </row>
        <row r="24">
          <cell r="Q24">
            <v>109837.94381999999</v>
          </cell>
        </row>
        <row r="25">
          <cell r="Q25">
            <v>20523.50706</v>
          </cell>
        </row>
        <row r="26">
          <cell r="Q26">
            <v>32073.152849999999</v>
          </cell>
        </row>
        <row r="27">
          <cell r="Q27">
            <v>39085.97393</v>
          </cell>
        </row>
        <row r="28">
          <cell r="Q28">
            <v>40442.767919999991</v>
          </cell>
        </row>
        <row r="30">
          <cell r="Q30">
            <v>81533.391900000002</v>
          </cell>
        </row>
        <row r="31">
          <cell r="Q31">
            <v>41505.689879999998</v>
          </cell>
        </row>
        <row r="32">
          <cell r="Q32">
            <v>30475.324330000003</v>
          </cell>
        </row>
        <row r="33">
          <cell r="Q33">
            <v>34942.616799999996</v>
          </cell>
        </row>
        <row r="34">
          <cell r="Q34">
            <v>60253.42349999999</v>
          </cell>
        </row>
        <row r="35">
          <cell r="Q35">
            <v>22190.918000000005</v>
          </cell>
        </row>
        <row r="36">
          <cell r="Q36">
            <v>22649.094900000004</v>
          </cell>
        </row>
        <row r="38">
          <cell r="Q38">
            <v>165448.06016999998</v>
          </cell>
        </row>
        <row r="39">
          <cell r="Q39">
            <v>18630.41503</v>
          </cell>
        </row>
        <row r="40">
          <cell r="Q40">
            <v>23238.117189999997</v>
          </cell>
        </row>
        <row r="41">
          <cell r="Q41">
            <v>13898.01211</v>
          </cell>
        </row>
        <row r="42">
          <cell r="Q42">
            <v>364296.64081999997</v>
          </cell>
        </row>
        <row r="44">
          <cell r="Q44">
            <v>37481.016759999999</v>
          </cell>
        </row>
        <row r="45">
          <cell r="Q45">
            <v>35789.195959999997</v>
          </cell>
        </row>
        <row r="46">
          <cell r="Q46">
            <v>39262.485249999998</v>
          </cell>
        </row>
        <row r="47">
          <cell r="Q47">
            <v>113362.61249000001</v>
          </cell>
        </row>
        <row r="48">
          <cell r="Q48">
            <v>72332.72226000001</v>
          </cell>
        </row>
        <row r="49">
          <cell r="Q49">
            <v>93037.81852999999</v>
          </cell>
        </row>
        <row r="50">
          <cell r="Q50">
            <v>26575.617229999996</v>
          </cell>
        </row>
        <row r="52">
          <cell r="Q52">
            <v>59930.18793</v>
          </cell>
        </row>
        <row r="53">
          <cell r="Q53">
            <v>59897.659919999998</v>
          </cell>
        </row>
        <row r="54">
          <cell r="Q54">
            <v>55566.41347</v>
          </cell>
        </row>
        <row r="55">
          <cell r="Q55">
            <v>40509.412790000009</v>
          </cell>
        </row>
        <row r="56">
          <cell r="Q56">
            <v>17241.217579999997</v>
          </cell>
        </row>
        <row r="58">
          <cell r="Q58">
            <v>139327.44499000002</v>
          </cell>
        </row>
        <row r="59">
          <cell r="Q59">
            <v>28612.435899999997</v>
          </cell>
        </row>
        <row r="60">
          <cell r="Q60">
            <v>51120.403740000002</v>
          </cell>
        </row>
        <row r="61">
          <cell r="Q61">
            <v>22161.37384</v>
          </cell>
        </row>
        <row r="62">
          <cell r="Q62">
            <v>74770.436109999981</v>
          </cell>
        </row>
        <row r="63">
          <cell r="Q63">
            <v>45958.851139999999</v>
          </cell>
        </row>
        <row r="64">
          <cell r="Q64">
            <v>48396.382629999993</v>
          </cell>
        </row>
        <row r="65">
          <cell r="Q65">
            <v>81827.692309999999</v>
          </cell>
        </row>
        <row r="66">
          <cell r="Q66">
            <v>26968.641939999998</v>
          </cell>
        </row>
        <row r="67">
          <cell r="Q67">
            <v>41955.755870000008</v>
          </cell>
        </row>
        <row r="68">
          <cell r="Q68">
            <v>76332.297200000001</v>
          </cell>
        </row>
        <row r="69">
          <cell r="Q69">
            <v>54052.927579999996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B85"/>
  <sheetViews>
    <sheetView tabSelected="1" view="pageBreakPreview" zoomScale="75" zoomScaleNormal="75" zoomScaleSheetLayoutView="75" zoomScalePageLayoutView="20" workbookViewId="0">
      <pane xSplit="1" ySplit="6" topLeftCell="B7" activePane="bottomRight" state="frozen"/>
      <selection activeCell="H71" sqref="H71"/>
      <selection pane="topRight" activeCell="H71" sqref="H71"/>
      <selection pane="bottomLeft" activeCell="H71" sqref="H71"/>
      <selection pane="bottomRight" activeCell="J66" sqref="J66"/>
    </sheetView>
  </sheetViews>
  <sheetFormatPr defaultColWidth="8.44140625" defaultRowHeight="25.2" x14ac:dyDescent="0.45"/>
  <cols>
    <col min="1" max="1" width="59.109375" style="1" customWidth="1"/>
    <col min="2" max="2" width="39.5546875" style="1" customWidth="1"/>
    <col min="3" max="16384" width="8.44140625" style="2"/>
  </cols>
  <sheetData>
    <row r="2" spans="1:2" ht="42.6" customHeight="1" x14ac:dyDescent="0.4">
      <c r="A2" s="25" t="s">
        <v>2</v>
      </c>
      <c r="B2" s="25"/>
    </row>
    <row r="3" spans="1:2" ht="27" customHeight="1" x14ac:dyDescent="0.35">
      <c r="A3" s="7"/>
      <c r="B3" s="8"/>
    </row>
    <row r="4" spans="1:2" ht="27.6" customHeight="1" x14ac:dyDescent="0.4">
      <c r="A4" s="26" t="s">
        <v>3</v>
      </c>
      <c r="B4" s="26" t="s">
        <v>4</v>
      </c>
    </row>
    <row r="5" spans="1:2" ht="27.6" customHeight="1" x14ac:dyDescent="0.4">
      <c r="A5" s="27"/>
      <c r="B5" s="27"/>
    </row>
    <row r="6" spans="1:2" s="3" customFormat="1" ht="27.6" customHeight="1" x14ac:dyDescent="0.6">
      <c r="A6" s="28"/>
      <c r="B6" s="28"/>
    </row>
    <row r="7" spans="1:2" s="4" customFormat="1" ht="27.6" customHeight="1" x14ac:dyDescent="0.65">
      <c r="A7" s="9" t="s">
        <v>5</v>
      </c>
      <c r="B7" s="10">
        <f>B8+B13+B22+B28+B36+B41+B42+B50+B56</f>
        <v>5853.4464096999991</v>
      </c>
    </row>
    <row r="8" spans="1:2" s="5" customFormat="1" ht="19.2" customHeight="1" x14ac:dyDescent="0.6">
      <c r="A8" s="11" t="s">
        <v>6</v>
      </c>
      <c r="B8" s="12">
        <f>SUM(B9:B12)</f>
        <v>2733.5420808199997</v>
      </c>
    </row>
    <row r="9" spans="1:2" s="5" customFormat="1" ht="19.2" customHeight="1" x14ac:dyDescent="0.6">
      <c r="A9" s="13" t="s">
        <v>7</v>
      </c>
      <c r="B9" s="14">
        <f>('[1]Казна сводн 2024'!$Q$9+'[1]Казна сводн 2024'!$Q$13)/1000</f>
        <v>1290.0576009800002</v>
      </c>
    </row>
    <row r="10" spans="1:2" s="5" customFormat="1" ht="19.2" customHeight="1" x14ac:dyDescent="0.6">
      <c r="A10" s="13" t="s">
        <v>8</v>
      </c>
      <c r="B10" s="14">
        <f>'[1]Казна сводн 2024'!$Q$10/1000</f>
        <v>538.40673704999995</v>
      </c>
    </row>
    <row r="11" spans="1:2" s="5" customFormat="1" ht="19.2" customHeight="1" x14ac:dyDescent="0.6">
      <c r="A11" s="13" t="s">
        <v>9</v>
      </c>
      <c r="B11" s="14">
        <f>'[1]Казна сводн 2024'!$Q$11/1000</f>
        <v>393.07172829000001</v>
      </c>
    </row>
    <row r="12" spans="1:2" s="5" customFormat="1" ht="19.2" customHeight="1" x14ac:dyDescent="0.6">
      <c r="A12" s="13" t="s">
        <v>10</v>
      </c>
      <c r="B12" s="14">
        <f>'[1]Казна сводн 2024'!$Q$12/1000</f>
        <v>512.00601449999999</v>
      </c>
    </row>
    <row r="13" spans="1:2" s="5" customFormat="1" ht="19.2" customHeight="1" x14ac:dyDescent="0.6">
      <c r="A13" s="11" t="s">
        <v>22</v>
      </c>
      <c r="B13" s="12">
        <f>SUM(B14:B21)</f>
        <v>656.40827524999997</v>
      </c>
    </row>
    <row r="14" spans="1:2" s="5" customFormat="1" ht="19.2" customHeight="1" x14ac:dyDescent="0.6">
      <c r="A14" s="13" t="s">
        <v>11</v>
      </c>
      <c r="B14" s="14">
        <f>'[1]Казна сводн 2024'!$Q$15/1000</f>
        <v>149.02981957</v>
      </c>
    </row>
    <row r="15" spans="1:2" s="5" customFormat="1" ht="19.2" customHeight="1" x14ac:dyDescent="0.6">
      <c r="A15" s="13" t="s">
        <v>12</v>
      </c>
      <c r="B15" s="14">
        <f>'[1]Казна сводн 2024'!$Q$16/1000</f>
        <v>92.725689980000013</v>
      </c>
    </row>
    <row r="16" spans="1:2" s="5" customFormat="1" ht="19.2" customHeight="1" x14ac:dyDescent="0.6">
      <c r="A16" s="13" t="s">
        <v>13</v>
      </c>
      <c r="B16" s="14">
        <f>'[1]Казна сводн 2024'!$Q$17/1000</f>
        <v>107.30262530000002</v>
      </c>
    </row>
    <row r="17" spans="1:2" s="5" customFormat="1" ht="19.2" customHeight="1" x14ac:dyDescent="0.6">
      <c r="A17" s="13" t="s">
        <v>14</v>
      </c>
      <c r="B17" s="14">
        <f>'[1]Казна сводн 2024'!$Q$18/1000</f>
        <v>57.647948170000006</v>
      </c>
    </row>
    <row r="18" spans="1:2" s="5" customFormat="1" ht="19.2" customHeight="1" x14ac:dyDescent="0.6">
      <c r="A18" s="13" t="s">
        <v>15</v>
      </c>
      <c r="B18" s="14">
        <f>'[1]Казна сводн 2024'!$Q$19/1000</f>
        <v>46.437432139999999</v>
      </c>
    </row>
    <row r="19" spans="1:2" s="5" customFormat="1" ht="19.2" customHeight="1" x14ac:dyDescent="0.6">
      <c r="A19" s="13" t="s">
        <v>16</v>
      </c>
      <c r="B19" s="14">
        <f>'[1]Казна сводн 2024'!$Q$20/1000</f>
        <v>29.654382690000002</v>
      </c>
    </row>
    <row r="20" spans="1:2" s="5" customFormat="1" ht="19.2" customHeight="1" x14ac:dyDescent="0.6">
      <c r="A20" s="13" t="s">
        <v>17</v>
      </c>
      <c r="B20" s="14">
        <f>'[1]Казна сводн 2024'!$Q$21/1000</f>
        <v>79.551848150000012</v>
      </c>
    </row>
    <row r="21" spans="1:2" s="5" customFormat="1" ht="19.2" customHeight="1" x14ac:dyDescent="0.6">
      <c r="A21" s="13" t="s">
        <v>0</v>
      </c>
      <c r="B21" s="14">
        <f>'[1]Казна сводн 2024'!$Q$22/1000</f>
        <v>94.058529250000021</v>
      </c>
    </row>
    <row r="22" spans="1:2" s="5" customFormat="1" ht="19.2" customHeight="1" x14ac:dyDescent="0.6">
      <c r="A22" s="11" t="s">
        <v>23</v>
      </c>
      <c r="B22" s="12">
        <f>SUM(B23:B27)</f>
        <v>241.96334557999998</v>
      </c>
    </row>
    <row r="23" spans="1:2" s="5" customFormat="1" ht="19.2" customHeight="1" x14ac:dyDescent="0.6">
      <c r="A23" s="15" t="s">
        <v>23</v>
      </c>
      <c r="B23" s="14">
        <f>'[1]Казна сводн 2024'!$Q$24/1000</f>
        <v>109.83794381999999</v>
      </c>
    </row>
    <row r="24" spans="1:2" s="5" customFormat="1" ht="19.2" customHeight="1" x14ac:dyDescent="0.6">
      <c r="A24" s="15" t="s">
        <v>18</v>
      </c>
      <c r="B24" s="14">
        <f>'[1]Казна сводн 2024'!$Q$25/1000</f>
        <v>20.52350706</v>
      </c>
    </row>
    <row r="25" spans="1:2" s="5" customFormat="1" ht="19.2" customHeight="1" x14ac:dyDescent="0.6">
      <c r="A25" s="15" t="s">
        <v>19</v>
      </c>
      <c r="B25" s="14">
        <f>'[1]Казна сводн 2024'!$Q$26/1000</f>
        <v>32.07315285</v>
      </c>
    </row>
    <row r="26" spans="1:2" s="5" customFormat="1" ht="19.2" customHeight="1" x14ac:dyDescent="0.6">
      <c r="A26" s="15" t="s">
        <v>20</v>
      </c>
      <c r="B26" s="14">
        <f>'[1]Казна сводн 2024'!$Q$27/1000</f>
        <v>39.085973930000002</v>
      </c>
    </row>
    <row r="27" spans="1:2" s="5" customFormat="1" ht="19.2" customHeight="1" x14ac:dyDescent="0.6">
      <c r="A27" s="15" t="s">
        <v>21</v>
      </c>
      <c r="B27" s="14">
        <f>'[1]Казна сводн 2024'!$Q$28/1000</f>
        <v>40.442767919999994</v>
      </c>
    </row>
    <row r="28" spans="1:2" s="5" customFormat="1" ht="19.2" customHeight="1" x14ac:dyDescent="0.6">
      <c r="A28" s="9" t="s">
        <v>24</v>
      </c>
      <c r="B28" s="10">
        <f>SUM(B29:B35)</f>
        <v>293.55045931000001</v>
      </c>
    </row>
    <row r="29" spans="1:2" s="5" customFormat="1" ht="19.2" customHeight="1" x14ac:dyDescent="0.6">
      <c r="A29" s="13" t="s">
        <v>25</v>
      </c>
      <c r="B29" s="14">
        <f>'[1]Казна сводн 2024'!$Q$30/1000</f>
        <v>81.533391899999998</v>
      </c>
    </row>
    <row r="30" spans="1:2" s="5" customFormat="1" ht="19.2" customHeight="1" x14ac:dyDescent="0.6">
      <c r="A30" s="13" t="s">
        <v>26</v>
      </c>
      <c r="B30" s="14">
        <f>'[1]Казна сводн 2024'!$Q$31/1000</f>
        <v>41.505689879999998</v>
      </c>
    </row>
    <row r="31" spans="1:2" s="5" customFormat="1" ht="19.2" customHeight="1" x14ac:dyDescent="0.6">
      <c r="A31" s="13" t="s">
        <v>27</v>
      </c>
      <c r="B31" s="14">
        <f>'[1]Казна сводн 2024'!$Q$32/1000</f>
        <v>30.475324330000003</v>
      </c>
    </row>
    <row r="32" spans="1:2" s="5" customFormat="1" ht="19.2" customHeight="1" x14ac:dyDescent="0.6">
      <c r="A32" s="13" t="s">
        <v>28</v>
      </c>
      <c r="B32" s="14">
        <f>'[1]Казна сводн 2024'!$Q$33/1000</f>
        <v>34.942616799999996</v>
      </c>
    </row>
    <row r="33" spans="1:2" s="5" customFormat="1" ht="19.2" customHeight="1" x14ac:dyDescent="0.6">
      <c r="A33" s="13" t="s">
        <v>24</v>
      </c>
      <c r="B33" s="14">
        <f>'[1]Казна сводн 2024'!$Q$34/1000</f>
        <v>60.25342349999999</v>
      </c>
    </row>
    <row r="34" spans="1:2" s="5" customFormat="1" ht="19.2" customHeight="1" x14ac:dyDescent="0.6">
      <c r="A34" s="13" t="s">
        <v>29</v>
      </c>
      <c r="B34" s="14">
        <f>'[1]Казна сводн 2024'!$Q$35/1000</f>
        <v>22.190918000000003</v>
      </c>
    </row>
    <row r="35" spans="1:2" s="5" customFormat="1" ht="19.2" customHeight="1" x14ac:dyDescent="0.6">
      <c r="A35" s="13" t="s">
        <v>30</v>
      </c>
      <c r="B35" s="14">
        <f>'[1]Казна сводн 2024'!$Q$36/1000</f>
        <v>22.649094900000005</v>
      </c>
    </row>
    <row r="36" spans="1:2" s="5" customFormat="1" ht="19.2" customHeight="1" x14ac:dyDescent="0.6">
      <c r="A36" s="11" t="s">
        <v>31</v>
      </c>
      <c r="B36" s="12">
        <f>SUM(B37:B40)</f>
        <v>221.21460449999998</v>
      </c>
    </row>
    <row r="37" spans="1:2" s="5" customFormat="1" ht="19.2" customHeight="1" x14ac:dyDescent="0.6">
      <c r="A37" s="13" t="s">
        <v>31</v>
      </c>
      <c r="B37" s="14">
        <f>'[1]Казна сводн 2024'!$Q$38/1000</f>
        <v>165.44806016999999</v>
      </c>
    </row>
    <row r="38" spans="1:2" s="5" customFormat="1" ht="19.2" customHeight="1" x14ac:dyDescent="0.6">
      <c r="A38" s="13" t="s">
        <v>32</v>
      </c>
      <c r="B38" s="14">
        <f>'[1]Казна сводн 2024'!$Q$39/1000</f>
        <v>18.630415030000002</v>
      </c>
    </row>
    <row r="39" spans="1:2" s="5" customFormat="1" ht="19.2" customHeight="1" x14ac:dyDescent="0.6">
      <c r="A39" s="13" t="s">
        <v>33</v>
      </c>
      <c r="B39" s="14">
        <f>'[1]Казна сводн 2024'!$Q$40/1000</f>
        <v>23.238117189999997</v>
      </c>
    </row>
    <row r="40" spans="1:2" s="5" customFormat="1" ht="19.2" customHeight="1" x14ac:dyDescent="0.6">
      <c r="A40" s="13" t="s">
        <v>34</v>
      </c>
      <c r="B40" s="14">
        <f>'[1]Казна сводн 2024'!$Q$41/1000</f>
        <v>13.89801211</v>
      </c>
    </row>
    <row r="41" spans="1:2" s="6" customFormat="1" ht="19.2" customHeight="1" x14ac:dyDescent="0.3">
      <c r="A41" s="16" t="s">
        <v>35</v>
      </c>
      <c r="B41" s="17">
        <f>'[1]Казна сводн 2024'!$Q$42/1000</f>
        <v>364.29664081999999</v>
      </c>
    </row>
    <row r="42" spans="1:2" s="6" customFormat="1" ht="19.2" customHeight="1" x14ac:dyDescent="0.3">
      <c r="A42" s="18" t="s">
        <v>36</v>
      </c>
      <c r="B42" s="19">
        <f>SUM(B43:B49)</f>
        <v>417.84146848</v>
      </c>
    </row>
    <row r="43" spans="1:2" s="5" customFormat="1" ht="19.2" customHeight="1" x14ac:dyDescent="0.6">
      <c r="A43" s="13" t="s">
        <v>37</v>
      </c>
      <c r="B43" s="14">
        <f>'[1]Казна сводн 2024'!$Q$44/1000</f>
        <v>37.481016759999996</v>
      </c>
    </row>
    <row r="44" spans="1:2" s="5" customFormat="1" ht="19.2" customHeight="1" x14ac:dyDescent="0.6">
      <c r="A44" s="13" t="s">
        <v>38</v>
      </c>
      <c r="B44" s="14">
        <f>'[1]Казна сводн 2024'!$Q$45/1000</f>
        <v>35.789195960000001</v>
      </c>
    </row>
    <row r="45" spans="1:2" s="5" customFormat="1" ht="19.2" customHeight="1" x14ac:dyDescent="0.6">
      <c r="A45" s="20" t="s">
        <v>39</v>
      </c>
      <c r="B45" s="14">
        <f>'[1]Казна сводн 2024'!$Q$46/1000</f>
        <v>39.262485249999997</v>
      </c>
    </row>
    <row r="46" spans="1:2" s="5" customFormat="1" ht="19.2" customHeight="1" x14ac:dyDescent="0.6">
      <c r="A46" s="13" t="s">
        <v>40</v>
      </c>
      <c r="B46" s="14">
        <f>'[1]Казна сводн 2024'!$Q$47/1000</f>
        <v>113.36261249000002</v>
      </c>
    </row>
    <row r="47" spans="1:2" s="5" customFormat="1" ht="19.2" customHeight="1" x14ac:dyDescent="0.6">
      <c r="A47" s="13" t="s">
        <v>41</v>
      </c>
      <c r="B47" s="14">
        <f>'[1]Казна сводн 2024'!$Q$48/1000</f>
        <v>72.332722260000011</v>
      </c>
    </row>
    <row r="48" spans="1:2" s="5" customFormat="1" ht="19.2" customHeight="1" x14ac:dyDescent="0.6">
      <c r="A48" s="13" t="s">
        <v>42</v>
      </c>
      <c r="B48" s="14">
        <f>'[1]Казна сводн 2024'!$Q$49/1000</f>
        <v>93.037818529999996</v>
      </c>
    </row>
    <row r="49" spans="1:2" s="5" customFormat="1" ht="19.2" customHeight="1" x14ac:dyDescent="0.6">
      <c r="A49" s="13" t="s">
        <v>43</v>
      </c>
      <c r="B49" s="14">
        <f>'[1]Казна сводн 2024'!$Q$50/1000</f>
        <v>26.575617229999995</v>
      </c>
    </row>
    <row r="50" spans="1:2" s="5" customFormat="1" ht="22.5" customHeight="1" x14ac:dyDescent="0.6">
      <c r="A50" s="9" t="s">
        <v>44</v>
      </c>
      <c r="B50" s="10">
        <f>SUM(B51:B55)</f>
        <v>233.14489169000001</v>
      </c>
    </row>
    <row r="51" spans="1:2" s="5" customFormat="1" ht="19.2" customHeight="1" x14ac:dyDescent="0.6">
      <c r="A51" s="13" t="s">
        <v>44</v>
      </c>
      <c r="B51" s="14">
        <f>'[1]Казна сводн 2024'!$Q$52/1000</f>
        <v>59.930187930000002</v>
      </c>
    </row>
    <row r="52" spans="1:2" s="5" customFormat="1" ht="19.2" customHeight="1" x14ac:dyDescent="0.6">
      <c r="A52" s="13" t="s">
        <v>1</v>
      </c>
      <c r="B52" s="14">
        <f>'[1]Казна сводн 2024'!$Q$53/1000</f>
        <v>59.897659919999995</v>
      </c>
    </row>
    <row r="53" spans="1:2" s="5" customFormat="1" ht="19.2" customHeight="1" x14ac:dyDescent="0.6">
      <c r="A53" s="13" t="s">
        <v>45</v>
      </c>
      <c r="B53" s="14">
        <f>'[1]Казна сводн 2024'!$Q$54/1000</f>
        <v>55.566413470000001</v>
      </c>
    </row>
    <row r="54" spans="1:2" s="5" customFormat="1" ht="19.2" customHeight="1" x14ac:dyDescent="0.6">
      <c r="A54" s="13" t="s">
        <v>46</v>
      </c>
      <c r="B54" s="14">
        <f>'[1]Казна сводн 2024'!$Q$55/1000</f>
        <v>40.509412790000006</v>
      </c>
    </row>
    <row r="55" spans="1:2" s="5" customFormat="1" ht="19.2" customHeight="1" x14ac:dyDescent="0.6">
      <c r="A55" s="13" t="s">
        <v>47</v>
      </c>
      <c r="B55" s="14">
        <f>'[1]Казна сводн 2024'!$Q$56/1000</f>
        <v>17.241217579999997</v>
      </c>
    </row>
    <row r="56" spans="1:2" s="5" customFormat="1" ht="25.2" customHeight="1" x14ac:dyDescent="0.6">
      <c r="A56" s="21" t="s">
        <v>48</v>
      </c>
      <c r="B56" s="10">
        <f>SUM(B57:B68)</f>
        <v>691.48464324999986</v>
      </c>
    </row>
    <row r="57" spans="1:2" s="5" customFormat="1" ht="19.2" customHeight="1" x14ac:dyDescent="0.6">
      <c r="A57" s="13" t="s">
        <v>49</v>
      </c>
      <c r="B57" s="14">
        <f>'[1]Казна сводн 2024'!$Q$58/1000</f>
        <v>139.32744499000003</v>
      </c>
    </row>
    <row r="58" spans="1:2" s="5" customFormat="1" ht="19.2" customHeight="1" x14ac:dyDescent="0.6">
      <c r="A58" s="13" t="s">
        <v>50</v>
      </c>
      <c r="B58" s="14">
        <f>'[1]Казна сводн 2024'!$Q$59/1000</f>
        <v>28.612435899999998</v>
      </c>
    </row>
    <row r="59" spans="1:2" s="5" customFormat="1" ht="19.2" customHeight="1" x14ac:dyDescent="0.6">
      <c r="A59" s="13" t="s">
        <v>51</v>
      </c>
      <c r="B59" s="14">
        <f>'[1]Казна сводн 2024'!$Q$60/1000</f>
        <v>51.12040374</v>
      </c>
    </row>
    <row r="60" spans="1:2" s="5" customFormat="1" ht="19.2" customHeight="1" x14ac:dyDescent="0.6">
      <c r="A60" s="13" t="s">
        <v>52</v>
      </c>
      <c r="B60" s="14">
        <f>'[1]Казна сводн 2024'!$Q$61/1000</f>
        <v>22.16137384</v>
      </c>
    </row>
    <row r="61" spans="1:2" s="5" customFormat="1" ht="19.2" customHeight="1" x14ac:dyDescent="0.6">
      <c r="A61" s="13" t="s">
        <v>53</v>
      </c>
      <c r="B61" s="14">
        <f>'[1]Казна сводн 2024'!$Q$62/1000</f>
        <v>74.770436109999977</v>
      </c>
    </row>
    <row r="62" spans="1:2" s="5" customFormat="1" ht="19.2" customHeight="1" x14ac:dyDescent="0.6">
      <c r="A62" s="13" t="s">
        <v>54</v>
      </c>
      <c r="B62" s="14">
        <f>'[1]Казна сводн 2024'!$Q$63/1000</f>
        <v>45.95885114</v>
      </c>
    </row>
    <row r="63" spans="1:2" s="5" customFormat="1" ht="19.2" customHeight="1" x14ac:dyDescent="0.6">
      <c r="A63" s="13" t="s">
        <v>55</v>
      </c>
      <c r="B63" s="14">
        <f>'[1]Казна сводн 2024'!$Q$64/1000</f>
        <v>48.396382629999991</v>
      </c>
    </row>
    <row r="64" spans="1:2" s="5" customFormat="1" ht="19.2" customHeight="1" x14ac:dyDescent="0.6">
      <c r="A64" s="13" t="s">
        <v>56</v>
      </c>
      <c r="B64" s="14">
        <f>'[1]Казна сводн 2024'!$Q$65/1000</f>
        <v>81.827692310000003</v>
      </c>
    </row>
    <row r="65" spans="1:2" s="5" customFormat="1" ht="19.2" customHeight="1" x14ac:dyDescent="0.6">
      <c r="A65" s="13" t="s">
        <v>57</v>
      </c>
      <c r="B65" s="14">
        <f>'[1]Казна сводн 2024'!$Q$66/1000</f>
        <v>26.968641939999998</v>
      </c>
    </row>
    <row r="66" spans="1:2" s="5" customFormat="1" ht="19.2" customHeight="1" x14ac:dyDescent="0.6">
      <c r="A66" s="13" t="s">
        <v>58</v>
      </c>
      <c r="B66" s="14">
        <f>'[1]Казна сводн 2024'!$Q$67/1000</f>
        <v>41.955755870000011</v>
      </c>
    </row>
    <row r="67" spans="1:2" s="5" customFormat="1" ht="19.2" customHeight="1" x14ac:dyDescent="0.6">
      <c r="A67" s="13" t="s">
        <v>59</v>
      </c>
      <c r="B67" s="14">
        <f>'[1]Казна сводн 2024'!$Q$68/1000</f>
        <v>76.332297199999999</v>
      </c>
    </row>
    <row r="68" spans="1:2" s="5" customFormat="1" ht="19.2" customHeight="1" x14ac:dyDescent="0.6">
      <c r="A68" s="13" t="s">
        <v>60</v>
      </c>
      <c r="B68" s="14">
        <f>'[1]Казна сводн 2024'!$Q$69/1000</f>
        <v>54.052927579999995</v>
      </c>
    </row>
    <row r="69" spans="1:2" ht="23.4" customHeight="1" x14ac:dyDescent="0.4">
      <c r="A69" s="22"/>
      <c r="B69" s="22"/>
    </row>
    <row r="70" spans="1:2" ht="51.75" customHeight="1" x14ac:dyDescent="0.4">
      <c r="A70" s="22"/>
      <c r="B70" s="23"/>
    </row>
    <row r="71" spans="1:2" ht="24.6" x14ac:dyDescent="0.4">
      <c r="A71" s="22"/>
      <c r="B71" s="22"/>
    </row>
    <row r="72" spans="1:2" ht="24.6" x14ac:dyDescent="0.4">
      <c r="A72" s="22"/>
      <c r="B72" s="22"/>
    </row>
    <row r="73" spans="1:2" ht="24.6" x14ac:dyDescent="0.4">
      <c r="A73" s="22"/>
      <c r="B73" s="22"/>
    </row>
    <row r="74" spans="1:2" ht="24.6" x14ac:dyDescent="0.4">
      <c r="A74" s="22"/>
      <c r="B74" s="22"/>
    </row>
    <row r="75" spans="1:2" ht="24.6" x14ac:dyDescent="0.4">
      <c r="A75" s="22"/>
      <c r="B75" s="22"/>
    </row>
    <row r="76" spans="1:2" ht="24.6" x14ac:dyDescent="0.4">
      <c r="A76" s="22"/>
      <c r="B76" s="22"/>
    </row>
    <row r="77" spans="1:2" ht="24.6" x14ac:dyDescent="0.4">
      <c r="A77" s="22"/>
      <c r="B77" s="22"/>
    </row>
    <row r="78" spans="1:2" ht="24.6" x14ac:dyDescent="0.4">
      <c r="A78" s="22"/>
      <c r="B78" s="22"/>
    </row>
    <row r="79" spans="1:2" ht="24.6" x14ac:dyDescent="0.4">
      <c r="A79" s="22"/>
      <c r="B79" s="22"/>
    </row>
    <row r="80" spans="1:2" s="1" customFormat="1" x14ac:dyDescent="0.45">
      <c r="A80" s="22"/>
      <c r="B80" s="22"/>
    </row>
    <row r="81" spans="1:2" s="1" customFormat="1" x14ac:dyDescent="0.45">
      <c r="A81" s="22"/>
      <c r="B81" s="22"/>
    </row>
    <row r="82" spans="1:2" s="1" customFormat="1" x14ac:dyDescent="0.45">
      <c r="A82" s="22"/>
      <c r="B82" s="22"/>
    </row>
    <row r="83" spans="1:2" s="1" customFormat="1" x14ac:dyDescent="0.45">
      <c r="A83" s="22"/>
      <c r="B83" s="22"/>
    </row>
    <row r="84" spans="1:2" s="1" customFormat="1" x14ac:dyDescent="0.45">
      <c r="A84" s="24"/>
      <c r="B84" s="24"/>
    </row>
    <row r="85" spans="1:2" s="1" customFormat="1" x14ac:dyDescent="0.45"/>
  </sheetData>
  <mergeCells count="3">
    <mergeCell ref="A2:B2"/>
    <mergeCell ref="A4:A6"/>
    <mergeCell ref="B4:B6"/>
  </mergeCells>
  <pageMargins left="0.59055118110236227" right="0" top="0" bottom="0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март 2024г</vt:lpstr>
      <vt:lpstr>'март 2024г'!Заголовки_для_печати</vt:lpstr>
      <vt:lpstr>'март 2024г'!Область_печати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Астаркулова Наргиза</dc:creator>
  <cp:lastModifiedBy>Астаркулова Наргиза</cp:lastModifiedBy>
  <cp:lastPrinted>2024-03-04T04:25:28Z</cp:lastPrinted>
  <dcterms:created xsi:type="dcterms:W3CDTF">2024-02-12T08:24:25Z</dcterms:created>
  <dcterms:modified xsi:type="dcterms:W3CDTF">2024-04-04T03:30:29Z</dcterms:modified>
</cp:coreProperties>
</file>