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2210"/>
  </bookViews>
  <sheets>
    <sheet name="кырг..2025" sheetId="4" r:id="rId1"/>
  </sheets>
  <calcPr calcId="162913"/>
</workbook>
</file>

<file path=xl/calcChain.xml><?xml version="1.0" encoding="utf-8"?>
<calcChain xmlns="http://schemas.openxmlformats.org/spreadsheetml/2006/main">
  <c r="F10" i="4" l="1"/>
  <c r="C6" i="4"/>
  <c r="C8" i="4" l="1"/>
  <c r="E63" i="4" l="1"/>
  <c r="F63" i="4"/>
  <c r="F44" i="4"/>
  <c r="F49" i="4"/>
  <c r="E11" i="4"/>
  <c r="F11" i="4"/>
  <c r="D11" i="4"/>
  <c r="E16" i="4"/>
  <c r="F16" i="4"/>
  <c r="F23" i="4"/>
  <c r="E23" i="4"/>
  <c r="F31" i="4"/>
  <c r="E31" i="4"/>
  <c r="E44" i="4"/>
  <c r="E49" i="4"/>
  <c r="F57" i="4"/>
  <c r="D16" i="4"/>
  <c r="D23" i="4"/>
  <c r="D63" i="4"/>
  <c r="D57" i="4"/>
  <c r="D49" i="4"/>
  <c r="D44" i="4"/>
  <c r="D31" i="4"/>
  <c r="D10" i="4" l="1"/>
  <c r="F9" i="4"/>
  <c r="E57" i="4"/>
  <c r="E10" i="4" l="1"/>
  <c r="E9" i="4" s="1"/>
  <c r="D9" i="4"/>
  <c r="I63" i="4"/>
  <c r="G63" i="4"/>
  <c r="I57" i="4"/>
  <c r="G57" i="4"/>
  <c r="I49" i="4"/>
  <c r="G49" i="4"/>
  <c r="I44" i="4"/>
  <c r="G44" i="4"/>
  <c r="I31" i="4"/>
  <c r="G31" i="4"/>
  <c r="I23" i="4"/>
  <c r="G23" i="4"/>
  <c r="I16" i="4"/>
  <c r="G16" i="4"/>
  <c r="I11" i="4"/>
  <c r="C10" i="4" l="1"/>
  <c r="C9" i="4"/>
</calcChain>
</file>

<file path=xl/sharedStrings.xml><?xml version="1.0" encoding="utf-8"?>
<sst xmlns="http://schemas.openxmlformats.org/spreadsheetml/2006/main" count="79" uniqueCount="78">
  <si>
    <t>№</t>
  </si>
  <si>
    <t>Аталышы</t>
  </si>
  <si>
    <t>Жалпысы</t>
  </si>
  <si>
    <t xml:space="preserve"> ЛДС Черити тарабынан берилген чоңдор үчүн майыптык кресло-коляска </t>
  </si>
  <si>
    <t xml:space="preserve">балдардын стандарт майыптык кресло-коляскасы </t>
  </si>
  <si>
    <t xml:space="preserve"> </t>
  </si>
  <si>
    <t>Бишкек шаары</t>
  </si>
  <si>
    <t xml:space="preserve"> Свердлов району</t>
  </si>
  <si>
    <t xml:space="preserve"> Ленин району</t>
  </si>
  <si>
    <t xml:space="preserve"> Биринчи май району</t>
  </si>
  <si>
    <t xml:space="preserve"> Октябрь району</t>
  </si>
  <si>
    <t>Нарын облусу</t>
  </si>
  <si>
    <t xml:space="preserve"> Жумгал РЭСКМБ</t>
  </si>
  <si>
    <t xml:space="preserve"> Кочкор  РЭСКМБ</t>
  </si>
  <si>
    <t xml:space="preserve"> Ат-Башы  РЭСКМБ</t>
  </si>
  <si>
    <t xml:space="preserve"> Ак-Талаа  РЭСКМБ</t>
  </si>
  <si>
    <t xml:space="preserve"> Нарын  РАЭСКМБ</t>
  </si>
  <si>
    <t>Ош  ШЭСКМБ</t>
  </si>
  <si>
    <t xml:space="preserve">  Ош облусу</t>
  </si>
  <si>
    <t xml:space="preserve"> Араван  РЭСКМБ</t>
  </si>
  <si>
    <t xml:space="preserve"> Кара-Кулжа  РЭСКМБ     </t>
  </si>
  <si>
    <t xml:space="preserve"> Өзгөн  РЭСКМБ</t>
  </si>
  <si>
    <t xml:space="preserve"> Ноокат  РЭСКМБ</t>
  </si>
  <si>
    <t xml:space="preserve"> Кара-Суу  РЭСКМБ</t>
  </si>
  <si>
    <t xml:space="preserve"> Алай  РЭСКМБ</t>
  </si>
  <si>
    <t>Чон-Алай  РЭСКМБ</t>
  </si>
  <si>
    <t xml:space="preserve"> Жалал-Абад облусу             </t>
  </si>
  <si>
    <t>Ала-Бука  РЭСКМБ</t>
  </si>
  <si>
    <t>Чаткал  РЭСКМБ</t>
  </si>
  <si>
    <t>Ноокен  РЭСКМБ</t>
  </si>
  <si>
    <t>Сузак  РАЭСКМБ</t>
  </si>
  <si>
    <t>Жалал-Абадское  ШЭСКМБ</t>
  </si>
  <si>
    <t>Токтогул  РЭСКМБ</t>
  </si>
  <si>
    <t>Базар-Коргон  РЭСКМБ</t>
  </si>
  <si>
    <t>Аксы  РЭСКМБ</t>
  </si>
  <si>
    <t>Кара-Көл  ШЭСКМБ</t>
  </si>
  <si>
    <t>Таш-Көмүр  ШЭСКМБ</t>
  </si>
  <si>
    <t>Майлы-Суу  ШЭСКМБ</t>
  </si>
  <si>
    <t>Тогуз-Торо  РЭСКМБ</t>
  </si>
  <si>
    <t xml:space="preserve"> Талас облусу</t>
  </si>
  <si>
    <t>Бакай-Ата  РЭСКМБ</t>
  </si>
  <si>
    <t>Талас  РЭСКМБ</t>
  </si>
  <si>
    <t>Манас  РЭСКМБ</t>
  </si>
  <si>
    <t>Айтматов  РЭСКМБ</t>
  </si>
  <si>
    <t>Ысык-Көл облусу</t>
  </si>
  <si>
    <t>Жети-Өгүз  РЭСКМБ</t>
  </si>
  <si>
    <t>Ак-Суу  РЭСКМБ</t>
  </si>
  <si>
    <t>Каракол ШЭСКМБ</t>
  </si>
  <si>
    <t>Түп  РЭСКМБ</t>
  </si>
  <si>
    <t>Балыкчы  ШЭСКМБ</t>
  </si>
  <si>
    <t>Ысык-Көл ШЭСКМБ</t>
  </si>
  <si>
    <t>Тоң  РЭСКМБ</t>
  </si>
  <si>
    <t xml:space="preserve"> Баткен облусу</t>
  </si>
  <si>
    <t>Лейлек  РЭСКМБ</t>
  </si>
  <si>
    <t xml:space="preserve"> Кадамжай  РЭСКМБ</t>
  </si>
  <si>
    <t>Кызыл-Кыя ШЭСКМБ</t>
  </si>
  <si>
    <t>Сүлүктү  ШЭСКМБ</t>
  </si>
  <si>
    <t>Баткен  РАЭСКМБ</t>
  </si>
  <si>
    <t xml:space="preserve"> Чүй облусу</t>
  </si>
  <si>
    <t xml:space="preserve"> Жайыл  РЭСКМБ</t>
  </si>
  <si>
    <t xml:space="preserve"> Сокулук  РЭСКМБ</t>
  </si>
  <si>
    <t xml:space="preserve"> Аламүдүн  РЭСКМБ</t>
  </si>
  <si>
    <t xml:space="preserve"> Ысык-Ата  РЭСКМБ</t>
  </si>
  <si>
    <t xml:space="preserve"> Москва  РЭСКМБ</t>
  </si>
  <si>
    <t xml:space="preserve"> Чүй  РАЭСКМБ</t>
  </si>
  <si>
    <t xml:space="preserve"> Кемин  РЭСКМБ</t>
  </si>
  <si>
    <t>Панфилов  РЭСКМБ</t>
  </si>
  <si>
    <t xml:space="preserve">балдардын көп тармактуу майыптык кресло-коляскасы  </t>
  </si>
  <si>
    <t>01.12.2024 -жылга калдык</t>
  </si>
  <si>
    <t xml:space="preserve">2025-жылдын 1-февралына карата берилген майыптык кресло-коляскалар боюнча маалымат </t>
  </si>
  <si>
    <t xml:space="preserve"> "Катар Черити" Кайрымдуулук фонду тарабынан берилген чоңдор үчүн майыптык кресло-коляска </t>
  </si>
  <si>
    <t xml:space="preserve"> "Катар Черити" Кайрымдуулук фонду тарабынан берилген чоңдор үчүн майыптык электр  кресло-коляска </t>
  </si>
  <si>
    <t>Майыптык кресло-коляска</t>
  </si>
  <si>
    <t>Анын ичинен таратылганы (2025-ж.)</t>
  </si>
  <si>
    <t>2025-жылы келип түшкөн коляскалардын жалпы саны</t>
  </si>
  <si>
    <t>Бүгүнкү күнгө жалпы калдык коляскалардын саны</t>
  </si>
  <si>
    <t xml:space="preserve">2024-жылы таратылган майыптык кресло-колясканын саны </t>
  </si>
  <si>
    <t>Республикалык бюджеттин эсебинен чоңдор үчүн стандарттык майыптык кресло-коляска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</si>
</sst>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59999389629810485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4">
    <xf numFmtId="0" fontId="0" fillId="0" borderId="0" xfId="0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Border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2" borderId="11" xfId="0" applyFont="1" applyFill="1" applyBorder="1" applyAlignment="1">
      <alignment horizontal="left" vertical="top" wrapText="1"/>
    </xf>
    <xf numFmtId="0" fontId="3" fillId="2" borderId="11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left" vertical="top"/>
    </xf>
    <xf numFmtId="0" fontId="3" fillId="2" borderId="8" xfId="0" applyFont="1" applyFill="1" applyBorder="1" applyAlignment="1">
      <alignment horizontal="left" vertical="top"/>
    </xf>
    <xf numFmtId="0" fontId="3" fillId="0" borderId="10" xfId="0" applyFont="1" applyBorder="1" applyAlignment="1">
      <alignment horizontal="center" vertical="top"/>
    </xf>
    <xf numFmtId="0" fontId="3" fillId="0" borderId="16" xfId="0" applyFont="1" applyBorder="1" applyAlignment="1">
      <alignment horizontal="center" vertical="top"/>
    </xf>
    <xf numFmtId="0" fontId="3" fillId="0" borderId="17" xfId="0" applyFont="1" applyBorder="1" applyAlignment="1">
      <alignment horizontal="center" vertical="top"/>
    </xf>
    <xf numFmtId="0" fontId="4" fillId="3" borderId="15" xfId="0" applyFont="1" applyFill="1" applyBorder="1" applyAlignment="1">
      <alignment horizontal="center" vertical="top"/>
    </xf>
    <xf numFmtId="0" fontId="3" fillId="2" borderId="11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center" vertical="top" wrapText="1"/>
    </xf>
    <xf numFmtId="0" fontId="2" fillId="2" borderId="25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wrapText="1"/>
    </xf>
    <xf numFmtId="0" fontId="2" fillId="3" borderId="18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wrapText="1"/>
    </xf>
    <xf numFmtId="0" fontId="3" fillId="2" borderId="8" xfId="0" applyFont="1" applyFill="1" applyBorder="1" applyAlignment="1">
      <alignment horizontal="center" wrapText="1"/>
    </xf>
    <xf numFmtId="0" fontId="3" fillId="2" borderId="7" xfId="0" applyFont="1" applyFill="1" applyBorder="1" applyAlignment="1">
      <alignment horizontal="center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" fillId="3" borderId="15" xfId="0" applyFont="1" applyFill="1" applyBorder="1" applyAlignment="1">
      <alignment horizontal="center" vertical="top"/>
    </xf>
    <xf numFmtId="0" fontId="2" fillId="3" borderId="15" xfId="0" applyFont="1" applyFill="1" applyBorder="1" applyAlignment="1">
      <alignment horizontal="center" vertical="top"/>
    </xf>
    <xf numFmtId="0" fontId="3" fillId="2" borderId="10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left" vertical="top" wrapText="1"/>
    </xf>
    <xf numFmtId="0" fontId="2" fillId="2" borderId="32" xfId="0" applyFont="1" applyFill="1" applyBorder="1" applyAlignment="1">
      <alignment horizontal="center" vertical="center" wrapText="1"/>
    </xf>
    <xf numFmtId="0" fontId="3" fillId="0" borderId="27" xfId="0" applyFont="1" applyBorder="1" applyAlignment="1">
      <alignment horizontal="center"/>
    </xf>
    <xf numFmtId="0" fontId="2" fillId="0" borderId="33" xfId="0" applyFont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5" xfId="0" applyFont="1" applyFill="1" applyBorder="1" applyAlignment="1">
      <alignment horizontal="center" vertical="center" wrapText="1"/>
    </xf>
    <xf numFmtId="0" fontId="7" fillId="3" borderId="36" xfId="0" applyFont="1" applyFill="1" applyBorder="1" applyAlignment="1">
      <alignment horizontal="center" vertical="top"/>
    </xf>
    <xf numFmtId="0" fontId="3" fillId="2" borderId="35" xfId="0" applyFont="1" applyFill="1" applyBorder="1" applyAlignment="1">
      <alignment horizontal="center" vertical="top"/>
    </xf>
    <xf numFmtId="0" fontId="3" fillId="2" borderId="33" xfId="0" applyFont="1" applyFill="1" applyBorder="1" applyAlignment="1">
      <alignment horizontal="center" vertical="top"/>
    </xf>
    <xf numFmtId="0" fontId="3" fillId="2" borderId="30" xfId="0" applyFont="1" applyFill="1" applyBorder="1" applyAlignment="1">
      <alignment horizontal="center" vertical="top"/>
    </xf>
    <xf numFmtId="0" fontId="2" fillId="3" borderId="36" xfId="0" applyFont="1" applyFill="1" applyBorder="1" applyAlignment="1">
      <alignment horizontal="center" vertical="top"/>
    </xf>
    <xf numFmtId="0" fontId="4" fillId="3" borderId="36" xfId="0" applyFont="1" applyFill="1" applyBorder="1" applyAlignment="1">
      <alignment horizontal="center" vertical="top"/>
    </xf>
    <xf numFmtId="0" fontId="3" fillId="0" borderId="12" xfId="0" applyFont="1" applyBorder="1" applyAlignment="1">
      <alignment horizontal="center" vertical="top"/>
    </xf>
    <xf numFmtId="0" fontId="3" fillId="2" borderId="13" xfId="0" applyFont="1" applyFill="1" applyBorder="1" applyAlignment="1">
      <alignment horizontal="left" vertical="top" wrapText="1"/>
    </xf>
    <xf numFmtId="0" fontId="3" fillId="2" borderId="13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vertical="top" wrapText="1"/>
    </xf>
    <xf numFmtId="0" fontId="3" fillId="2" borderId="13" xfId="0" applyFont="1" applyFill="1" applyBorder="1" applyAlignment="1">
      <alignment horizontal="center" vertical="top"/>
    </xf>
    <xf numFmtId="0" fontId="3" fillId="2" borderId="37" xfId="0" applyFont="1" applyFill="1" applyBorder="1" applyAlignment="1">
      <alignment horizontal="center" vertical="top"/>
    </xf>
    <xf numFmtId="0" fontId="2" fillId="3" borderId="14" xfId="0" applyFont="1" applyFill="1" applyBorder="1" applyAlignment="1">
      <alignment horizontal="center" vertical="top" wrapText="1"/>
    </xf>
    <xf numFmtId="0" fontId="2" fillId="3" borderId="18" xfId="0" applyFont="1" applyFill="1" applyBorder="1" applyAlignment="1">
      <alignment horizontal="center" vertical="top" wrapText="1"/>
    </xf>
    <xf numFmtId="0" fontId="2" fillId="3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29" xfId="0" applyFont="1" applyFill="1" applyBorder="1" applyAlignment="1">
      <alignment horizontal="center" vertical="center"/>
    </xf>
    <xf numFmtId="0" fontId="2" fillId="3" borderId="28" xfId="0" applyFont="1" applyFill="1" applyBorder="1" applyAlignment="1">
      <alignment horizontal="center" vertical="top" wrapText="1"/>
    </xf>
    <xf numFmtId="0" fontId="2" fillId="3" borderId="14" xfId="0" applyFont="1" applyFill="1" applyBorder="1" applyAlignment="1">
      <alignment horizontal="center" vertical="top"/>
    </xf>
    <xf numFmtId="0" fontId="2" fillId="3" borderId="18" xfId="0" applyFont="1" applyFill="1" applyBorder="1" applyAlignment="1">
      <alignment horizontal="center" vertical="top"/>
    </xf>
    <xf numFmtId="0" fontId="6" fillId="4" borderId="3" xfId="0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0" fontId="6" fillId="4" borderId="9" xfId="0" applyFont="1" applyFill="1" applyBorder="1" applyAlignment="1">
      <alignment horizontal="center"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30" xfId="0" applyFont="1" applyFill="1" applyBorder="1" applyAlignment="1">
      <alignment horizontal="center" vertical="center" wrapText="1"/>
    </xf>
    <xf numFmtId="0" fontId="2" fillId="3" borderId="3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1"/>
  <sheetViews>
    <sheetView tabSelected="1" workbookViewId="0">
      <selection activeCell="A6" sqref="A6:XFD6"/>
    </sheetView>
  </sheetViews>
  <sheetFormatPr defaultRowHeight="15.75" x14ac:dyDescent="0.25"/>
  <cols>
    <col min="1" max="1" width="5" style="5" customWidth="1"/>
    <col min="2" max="3" width="31.140625" style="4" customWidth="1"/>
    <col min="4" max="6" width="24" style="4" customWidth="1"/>
    <col min="7" max="7" width="17.42578125" style="6" customWidth="1"/>
    <col min="8" max="8" width="14.5703125" style="6" customWidth="1"/>
    <col min="9" max="9" width="20.7109375" style="6" customWidth="1"/>
    <col min="10" max="10" width="13.140625" style="4" customWidth="1"/>
    <col min="11" max="16384" width="9.140625" style="4"/>
  </cols>
  <sheetData>
    <row r="1" spans="1:9" ht="9.75" customHeight="1" thickBot="1" x14ac:dyDescent="0.3">
      <c r="A1" s="1"/>
      <c r="B1" s="2"/>
      <c r="C1" s="2"/>
      <c r="D1" s="2"/>
      <c r="E1" s="2"/>
      <c r="F1" s="2"/>
      <c r="G1" s="3"/>
      <c r="H1" s="3"/>
      <c r="I1" s="3"/>
    </row>
    <row r="2" spans="1:9" ht="42.75" hidden="1" customHeight="1" thickBot="1" x14ac:dyDescent="0.3">
      <c r="A2" s="82" t="s">
        <v>69</v>
      </c>
      <c r="B2" s="83"/>
      <c r="C2" s="83"/>
      <c r="D2" s="83"/>
      <c r="E2" s="83"/>
      <c r="F2" s="83"/>
      <c r="G2" s="83"/>
      <c r="H2" s="83"/>
      <c r="I2" s="83"/>
    </row>
    <row r="3" spans="1:9" ht="13.5" customHeight="1" x14ac:dyDescent="0.25">
      <c r="A3" s="84" t="s">
        <v>0</v>
      </c>
      <c r="B3" s="87" t="s">
        <v>1</v>
      </c>
      <c r="C3" s="79" t="s">
        <v>2</v>
      </c>
      <c r="D3" s="73" t="s">
        <v>72</v>
      </c>
      <c r="E3" s="74"/>
      <c r="F3" s="74"/>
      <c r="G3" s="74"/>
      <c r="H3" s="74"/>
      <c r="I3" s="75"/>
    </row>
    <row r="4" spans="1:9" ht="28.5" customHeight="1" x14ac:dyDescent="0.25">
      <c r="A4" s="85"/>
      <c r="B4" s="88"/>
      <c r="C4" s="80"/>
      <c r="D4" s="71" t="s">
        <v>77</v>
      </c>
      <c r="E4" s="71" t="s">
        <v>70</v>
      </c>
      <c r="F4" s="71" t="s">
        <v>71</v>
      </c>
      <c r="G4" s="71" t="s">
        <v>3</v>
      </c>
      <c r="H4" s="90" t="s">
        <v>4</v>
      </c>
      <c r="I4" s="92" t="s">
        <v>67</v>
      </c>
    </row>
    <row r="5" spans="1:9" ht="72" customHeight="1" thickBot="1" x14ac:dyDescent="0.3">
      <c r="A5" s="86"/>
      <c r="B5" s="89"/>
      <c r="C5" s="81"/>
      <c r="D5" s="72"/>
      <c r="E5" s="72"/>
      <c r="F5" s="72"/>
      <c r="G5" s="72"/>
      <c r="H5" s="91"/>
      <c r="I5" s="93"/>
    </row>
    <row r="6" spans="1:9" ht="47.25" hidden="1" customHeight="1" x14ac:dyDescent="0.25">
      <c r="A6" s="49">
        <v>1</v>
      </c>
      <c r="B6" s="50" t="s">
        <v>76</v>
      </c>
      <c r="C6" s="37">
        <f>G6+H6</f>
        <v>421</v>
      </c>
      <c r="D6" s="37"/>
      <c r="E6" s="37"/>
      <c r="F6" s="37"/>
      <c r="G6" s="37">
        <v>1</v>
      </c>
      <c r="H6" s="37">
        <v>420</v>
      </c>
      <c r="I6" s="51"/>
    </row>
    <row r="7" spans="1:9" ht="33.75" customHeight="1" x14ac:dyDescent="0.25">
      <c r="A7" s="52">
        <v>2</v>
      </c>
      <c r="B7" s="44" t="s">
        <v>68</v>
      </c>
      <c r="C7" s="45">
        <v>5</v>
      </c>
      <c r="D7" s="44"/>
      <c r="E7" s="44"/>
      <c r="F7" s="44"/>
      <c r="G7" s="46"/>
      <c r="H7" s="46"/>
      <c r="I7" s="53"/>
    </row>
    <row r="8" spans="1:9" ht="35.25" customHeight="1" x14ac:dyDescent="0.25">
      <c r="A8" s="41">
        <v>3</v>
      </c>
      <c r="B8" s="42" t="s">
        <v>74</v>
      </c>
      <c r="C8" s="47">
        <f>D8+E8+F8</f>
        <v>1381</v>
      </c>
      <c r="D8" s="43">
        <v>731</v>
      </c>
      <c r="E8" s="43">
        <v>600</v>
      </c>
      <c r="F8" s="43">
        <v>50</v>
      </c>
      <c r="G8" s="43"/>
      <c r="H8" s="43"/>
      <c r="I8" s="54"/>
    </row>
    <row r="9" spans="1:9" ht="35.25" customHeight="1" x14ac:dyDescent="0.25">
      <c r="A9" s="41">
        <v>4</v>
      </c>
      <c r="B9" s="48" t="s">
        <v>75</v>
      </c>
      <c r="C9" s="38">
        <f>D9+E9+F9</f>
        <v>671</v>
      </c>
      <c r="D9" s="38">
        <f>D8-D10</f>
        <v>100</v>
      </c>
      <c r="E9" s="38">
        <f>E8-E10</f>
        <v>538</v>
      </c>
      <c r="F9" s="38">
        <f>F8-F10</f>
        <v>33</v>
      </c>
      <c r="G9" s="38"/>
      <c r="H9" s="38"/>
      <c r="I9" s="55"/>
    </row>
    <row r="10" spans="1:9" ht="31.5" customHeight="1" thickBot="1" x14ac:dyDescent="0.3">
      <c r="A10" s="41">
        <v>5</v>
      </c>
      <c r="B10" s="22" t="s">
        <v>73</v>
      </c>
      <c r="C10" s="36">
        <f>D10+E10+F10</f>
        <v>710</v>
      </c>
      <c r="D10" s="36">
        <f>D11+D16+D22+D23+D31+D44+D49+D57+D63</f>
        <v>631</v>
      </c>
      <c r="E10" s="36">
        <f>E11+E16+E22+E23+E31+E44+E49+E57+E63</f>
        <v>62</v>
      </c>
      <c r="F10" s="36">
        <f>F11+F16+F22+F23+F31+F44+F49+F57+F63</f>
        <v>17</v>
      </c>
      <c r="G10" s="36"/>
      <c r="H10" s="36"/>
      <c r="I10" s="56"/>
    </row>
    <row r="11" spans="1:9" ht="18" customHeight="1" thickBot="1" x14ac:dyDescent="0.3">
      <c r="A11" s="69" t="s">
        <v>6</v>
      </c>
      <c r="B11" s="76"/>
      <c r="C11" s="26"/>
      <c r="D11" s="34">
        <f>D12+D13+D14+D15</f>
        <v>61</v>
      </c>
      <c r="E11" s="34">
        <f t="shared" ref="E11:F11" si="0">E12+E13+E14+E15</f>
        <v>4</v>
      </c>
      <c r="F11" s="34">
        <f t="shared" si="0"/>
        <v>1</v>
      </c>
      <c r="G11" s="39">
        <v>0</v>
      </c>
      <c r="H11" s="39"/>
      <c r="I11" s="57">
        <f>I12+I13+I14+I15</f>
        <v>0</v>
      </c>
    </row>
    <row r="12" spans="1:9" ht="18" customHeight="1" x14ac:dyDescent="0.25">
      <c r="A12" s="15">
        <v>1</v>
      </c>
      <c r="B12" s="7" t="s">
        <v>7</v>
      </c>
      <c r="C12" s="31"/>
      <c r="D12" s="19">
        <v>10</v>
      </c>
      <c r="E12" s="19">
        <v>1</v>
      </c>
      <c r="F12" s="19"/>
      <c r="G12" s="8"/>
      <c r="H12" s="8"/>
      <c r="I12" s="58"/>
    </row>
    <row r="13" spans="1:9" ht="18" customHeight="1" x14ac:dyDescent="0.25">
      <c r="A13" s="16">
        <v>2</v>
      </c>
      <c r="B13" s="9" t="s">
        <v>8</v>
      </c>
      <c r="C13" s="32"/>
      <c r="D13" s="20">
        <v>24</v>
      </c>
      <c r="E13" s="20"/>
      <c r="F13" s="20"/>
      <c r="G13" s="10"/>
      <c r="H13" s="10"/>
      <c r="I13" s="59"/>
    </row>
    <row r="14" spans="1:9" ht="18" customHeight="1" x14ac:dyDescent="0.25">
      <c r="A14" s="16">
        <v>3</v>
      </c>
      <c r="B14" s="9" t="s">
        <v>9</v>
      </c>
      <c r="C14" s="32"/>
      <c r="D14" s="20">
        <v>21</v>
      </c>
      <c r="E14" s="20"/>
      <c r="F14" s="20"/>
      <c r="G14" s="10"/>
      <c r="H14" s="10"/>
      <c r="I14" s="59"/>
    </row>
    <row r="15" spans="1:9" ht="18" customHeight="1" thickBot="1" x14ac:dyDescent="0.3">
      <c r="A15" s="17">
        <v>4</v>
      </c>
      <c r="B15" s="11" t="s">
        <v>10</v>
      </c>
      <c r="C15" s="33"/>
      <c r="D15" s="21">
        <v>6</v>
      </c>
      <c r="E15" s="21">
        <v>3</v>
      </c>
      <c r="F15" s="21">
        <v>1</v>
      </c>
      <c r="G15" s="12"/>
      <c r="H15" s="12"/>
      <c r="I15" s="60"/>
    </row>
    <row r="16" spans="1:9" ht="18" customHeight="1" thickBot="1" x14ac:dyDescent="0.3">
      <c r="A16" s="77" t="s">
        <v>11</v>
      </c>
      <c r="B16" s="78"/>
      <c r="C16" s="27"/>
      <c r="D16" s="35">
        <f>D17+D18+D19+D20+D21</f>
        <v>29</v>
      </c>
      <c r="E16" s="35">
        <f t="shared" ref="E16:F16" si="1">E17+E18+E19+E20+E21</f>
        <v>0</v>
      </c>
      <c r="F16" s="35">
        <f t="shared" si="1"/>
        <v>1</v>
      </c>
      <c r="G16" s="40">
        <f>G17+G18+G19+G20+G21</f>
        <v>0</v>
      </c>
      <c r="H16" s="40"/>
      <c r="I16" s="61">
        <f>I17+I18+I19+I20+I21</f>
        <v>0</v>
      </c>
    </row>
    <row r="17" spans="1:9" ht="18" customHeight="1" x14ac:dyDescent="0.25">
      <c r="A17" s="15">
        <v>5</v>
      </c>
      <c r="B17" s="7" t="s">
        <v>12</v>
      </c>
      <c r="C17" s="31"/>
      <c r="D17" s="19">
        <v>4</v>
      </c>
      <c r="E17" s="19"/>
      <c r="F17" s="19"/>
      <c r="G17" s="8"/>
      <c r="H17" s="8"/>
      <c r="I17" s="58"/>
    </row>
    <row r="18" spans="1:9" ht="18" customHeight="1" x14ac:dyDescent="0.25">
      <c r="A18" s="16">
        <v>6</v>
      </c>
      <c r="B18" s="9" t="s">
        <v>13</v>
      </c>
      <c r="C18" s="32"/>
      <c r="D18" s="20">
        <v>9</v>
      </c>
      <c r="E18" s="20"/>
      <c r="F18" s="20"/>
      <c r="G18" s="10"/>
      <c r="H18" s="10"/>
      <c r="I18" s="59"/>
    </row>
    <row r="19" spans="1:9" ht="18" customHeight="1" x14ac:dyDescent="0.25">
      <c r="A19" s="16">
        <v>7</v>
      </c>
      <c r="B19" s="9" t="s">
        <v>14</v>
      </c>
      <c r="C19" s="32"/>
      <c r="D19" s="20">
        <v>4</v>
      </c>
      <c r="E19" s="20"/>
      <c r="F19" s="20">
        <v>1</v>
      </c>
      <c r="G19" s="10"/>
      <c r="H19" s="10"/>
      <c r="I19" s="59"/>
    </row>
    <row r="20" spans="1:9" ht="18" customHeight="1" x14ac:dyDescent="0.25">
      <c r="A20" s="16">
        <v>8</v>
      </c>
      <c r="B20" s="9" t="s">
        <v>15</v>
      </c>
      <c r="C20" s="32"/>
      <c r="D20" s="20">
        <v>4</v>
      </c>
      <c r="E20" s="20"/>
      <c r="F20" s="20"/>
      <c r="G20" s="10"/>
      <c r="H20" s="10"/>
      <c r="I20" s="59"/>
    </row>
    <row r="21" spans="1:9" ht="18" customHeight="1" thickBot="1" x14ac:dyDescent="0.3">
      <c r="A21" s="17">
        <v>9</v>
      </c>
      <c r="B21" s="13" t="s">
        <v>16</v>
      </c>
      <c r="C21" s="30"/>
      <c r="D21" s="12">
        <v>8</v>
      </c>
      <c r="E21" s="12"/>
      <c r="F21" s="12"/>
      <c r="G21" s="12"/>
      <c r="H21" s="12"/>
      <c r="I21" s="60"/>
    </row>
    <row r="22" spans="1:9" ht="18" customHeight="1" thickBot="1" x14ac:dyDescent="0.3">
      <c r="A22" s="69" t="s">
        <v>17</v>
      </c>
      <c r="B22" s="70"/>
      <c r="C22" s="26"/>
      <c r="D22" s="34">
        <v>56</v>
      </c>
      <c r="E22" s="34"/>
      <c r="F22" s="34"/>
      <c r="G22" s="18"/>
      <c r="H22" s="18"/>
      <c r="I22" s="62"/>
    </row>
    <row r="23" spans="1:9" ht="18" customHeight="1" thickBot="1" x14ac:dyDescent="0.3">
      <c r="A23" s="69" t="s">
        <v>18</v>
      </c>
      <c r="B23" s="70"/>
      <c r="C23" s="26"/>
      <c r="D23" s="34">
        <f>D24+D25+D26+D27+D28+D29+D30</f>
        <v>134</v>
      </c>
      <c r="E23" s="34">
        <f>E24+E25+E26+E27+E28+E29+E30</f>
        <v>39</v>
      </c>
      <c r="F23" s="34">
        <f>F24+F25+F26+F27+F28+F29+F30</f>
        <v>3</v>
      </c>
      <c r="G23" s="18">
        <f>G24+G25+G26+G27+G28+G29+G30</f>
        <v>0</v>
      </c>
      <c r="H23" s="18"/>
      <c r="I23" s="62">
        <f>I24+I25+I26+I27+I28+I29+I30</f>
        <v>0</v>
      </c>
    </row>
    <row r="24" spans="1:9" ht="18" customHeight="1" x14ac:dyDescent="0.25">
      <c r="A24" s="15">
        <v>11</v>
      </c>
      <c r="B24" s="7" t="s">
        <v>19</v>
      </c>
      <c r="C24" s="31"/>
      <c r="D24" s="19">
        <v>12</v>
      </c>
      <c r="E24" s="19">
        <v>1</v>
      </c>
      <c r="F24" s="19"/>
      <c r="G24" s="8"/>
      <c r="H24" s="8"/>
      <c r="I24" s="58"/>
    </row>
    <row r="25" spans="1:9" ht="18" customHeight="1" x14ac:dyDescent="0.25">
      <c r="A25" s="16">
        <v>12</v>
      </c>
      <c r="B25" s="9" t="s">
        <v>20</v>
      </c>
      <c r="C25" s="32"/>
      <c r="D25" s="20">
        <v>9</v>
      </c>
      <c r="E25" s="20"/>
      <c r="F25" s="20">
        <v>1</v>
      </c>
      <c r="G25" s="10"/>
      <c r="H25" s="10"/>
      <c r="I25" s="59"/>
    </row>
    <row r="26" spans="1:9" ht="18" customHeight="1" x14ac:dyDescent="0.25">
      <c r="A26" s="16">
        <v>13</v>
      </c>
      <c r="B26" s="14" t="s">
        <v>21</v>
      </c>
      <c r="C26" s="29"/>
      <c r="D26" s="10">
        <v>16</v>
      </c>
      <c r="E26" s="10">
        <v>9</v>
      </c>
      <c r="F26" s="10"/>
      <c r="G26" s="10"/>
      <c r="H26" s="10"/>
      <c r="I26" s="59"/>
    </row>
    <row r="27" spans="1:9" ht="18" customHeight="1" x14ac:dyDescent="0.25">
      <c r="A27" s="16">
        <v>14</v>
      </c>
      <c r="B27" s="9" t="s">
        <v>22</v>
      </c>
      <c r="C27" s="32"/>
      <c r="D27" s="20">
        <v>56</v>
      </c>
      <c r="E27" s="20"/>
      <c r="F27" s="20">
        <v>1</v>
      </c>
      <c r="G27" s="10"/>
      <c r="H27" s="10"/>
      <c r="I27" s="59"/>
    </row>
    <row r="28" spans="1:9" ht="18" customHeight="1" x14ac:dyDescent="0.25">
      <c r="A28" s="16">
        <v>15</v>
      </c>
      <c r="B28" s="9" t="s">
        <v>23</v>
      </c>
      <c r="C28" s="32"/>
      <c r="D28" s="20">
        <v>34</v>
      </c>
      <c r="E28" s="20">
        <v>29</v>
      </c>
      <c r="F28" s="20">
        <v>1</v>
      </c>
      <c r="G28" s="10"/>
      <c r="H28" s="10"/>
      <c r="I28" s="59"/>
    </row>
    <row r="29" spans="1:9" ht="18" customHeight="1" x14ac:dyDescent="0.25">
      <c r="A29" s="16">
        <v>16</v>
      </c>
      <c r="B29" s="9" t="s">
        <v>24</v>
      </c>
      <c r="C29" s="32"/>
      <c r="D29" s="20">
        <v>3</v>
      </c>
      <c r="E29" s="20"/>
      <c r="F29" s="20"/>
      <c r="G29" s="10"/>
      <c r="H29" s="10"/>
      <c r="I29" s="59"/>
    </row>
    <row r="30" spans="1:9" ht="18" customHeight="1" thickBot="1" x14ac:dyDescent="0.3">
      <c r="A30" s="17">
        <v>17</v>
      </c>
      <c r="B30" s="11" t="s">
        <v>25</v>
      </c>
      <c r="C30" s="33"/>
      <c r="D30" s="21">
        <v>4</v>
      </c>
      <c r="E30" s="21"/>
      <c r="F30" s="21"/>
      <c r="G30" s="12"/>
      <c r="H30" s="12"/>
      <c r="I30" s="60"/>
    </row>
    <row r="31" spans="1:9" ht="18" customHeight="1" thickBot="1" x14ac:dyDescent="0.3">
      <c r="A31" s="69" t="s">
        <v>26</v>
      </c>
      <c r="B31" s="70"/>
      <c r="C31" s="26"/>
      <c r="D31" s="34">
        <f>D32+D33+D34+D35+D36+D37+D38+D39+D40+D41+D42+D43</f>
        <v>149</v>
      </c>
      <c r="E31" s="34">
        <f>E32+E33+E34+E35+E36+E37+E38+E39+E40+E41+E42+E43</f>
        <v>0</v>
      </c>
      <c r="F31" s="34">
        <f>F32+F33+F34+F35+F37+F38+F39+F40+F41+F42+F43</f>
        <v>3</v>
      </c>
      <c r="G31" s="18">
        <f>G32+G33+G34+G35+G36+G37+G38+G39+G40+G41+G42+G43</f>
        <v>0</v>
      </c>
      <c r="H31" s="18"/>
      <c r="I31" s="62">
        <f>I32+I33+I34+I35+I36+I37+I38+I39+I40+I41+I42+I43</f>
        <v>0</v>
      </c>
    </row>
    <row r="32" spans="1:9" ht="18" customHeight="1" x14ac:dyDescent="0.25">
      <c r="A32" s="15">
        <v>18</v>
      </c>
      <c r="B32" s="7" t="s">
        <v>27</v>
      </c>
      <c r="C32" s="31"/>
      <c r="D32" s="19">
        <v>7</v>
      </c>
      <c r="E32" s="19"/>
      <c r="F32" s="19"/>
      <c r="G32" s="8"/>
      <c r="H32" s="8"/>
      <c r="I32" s="58"/>
    </row>
    <row r="33" spans="1:9" ht="18" customHeight="1" x14ac:dyDescent="0.25">
      <c r="A33" s="16">
        <v>19</v>
      </c>
      <c r="B33" s="9" t="s">
        <v>28</v>
      </c>
      <c r="C33" s="32"/>
      <c r="D33" s="20">
        <v>5</v>
      </c>
      <c r="E33" s="20"/>
      <c r="F33" s="20">
        <v>1</v>
      </c>
      <c r="G33" s="10"/>
      <c r="H33" s="10"/>
      <c r="I33" s="59"/>
    </row>
    <row r="34" spans="1:9" ht="18" customHeight="1" x14ac:dyDescent="0.25">
      <c r="A34" s="16">
        <v>20</v>
      </c>
      <c r="B34" s="9" t="s">
        <v>29</v>
      </c>
      <c r="C34" s="32"/>
      <c r="D34" s="20">
        <v>21</v>
      </c>
      <c r="E34" s="20"/>
      <c r="F34" s="20"/>
      <c r="G34" s="10"/>
      <c r="H34" s="10"/>
      <c r="I34" s="59"/>
    </row>
    <row r="35" spans="1:9" ht="18" customHeight="1" x14ac:dyDescent="0.25">
      <c r="A35" s="16">
        <v>21</v>
      </c>
      <c r="B35" s="9" t="s">
        <v>30</v>
      </c>
      <c r="C35" s="32"/>
      <c r="D35" s="20">
        <v>25</v>
      </c>
      <c r="E35" s="20"/>
      <c r="F35" s="20"/>
      <c r="G35" s="10"/>
      <c r="H35" s="10"/>
      <c r="I35" s="59"/>
    </row>
    <row r="36" spans="1:9" ht="18" customHeight="1" x14ac:dyDescent="0.25">
      <c r="A36" s="16">
        <v>22</v>
      </c>
      <c r="B36" s="9" t="s">
        <v>31</v>
      </c>
      <c r="C36" s="32"/>
      <c r="D36" s="20">
        <v>5</v>
      </c>
      <c r="E36" s="20"/>
      <c r="F36" s="20"/>
      <c r="G36" s="10"/>
      <c r="H36" s="10"/>
      <c r="I36" s="59"/>
    </row>
    <row r="37" spans="1:9" ht="18" customHeight="1" x14ac:dyDescent="0.25">
      <c r="A37" s="16">
        <v>23</v>
      </c>
      <c r="B37" s="9" t="s">
        <v>32</v>
      </c>
      <c r="C37" s="32"/>
      <c r="D37" s="20">
        <v>17</v>
      </c>
      <c r="E37" s="20"/>
      <c r="F37" s="20">
        <v>1</v>
      </c>
      <c r="G37" s="10"/>
      <c r="H37" s="10"/>
      <c r="I37" s="59"/>
    </row>
    <row r="38" spans="1:9" ht="18" customHeight="1" x14ac:dyDescent="0.25">
      <c r="A38" s="16">
        <v>24</v>
      </c>
      <c r="B38" s="9" t="s">
        <v>33</v>
      </c>
      <c r="C38" s="32"/>
      <c r="D38" s="20">
        <v>39</v>
      </c>
      <c r="E38" s="20"/>
      <c r="F38" s="20"/>
      <c r="G38" s="10"/>
      <c r="H38" s="10"/>
      <c r="I38" s="59"/>
    </row>
    <row r="39" spans="1:9" ht="18" customHeight="1" x14ac:dyDescent="0.25">
      <c r="A39" s="16">
        <v>25</v>
      </c>
      <c r="B39" s="9" t="s">
        <v>34</v>
      </c>
      <c r="C39" s="32"/>
      <c r="D39" s="20">
        <v>9</v>
      </c>
      <c r="E39" s="20"/>
      <c r="F39" s="20"/>
      <c r="G39" s="10"/>
      <c r="H39" s="10"/>
      <c r="I39" s="59"/>
    </row>
    <row r="40" spans="1:9" ht="18" customHeight="1" x14ac:dyDescent="0.25">
      <c r="A40" s="16">
        <v>26</v>
      </c>
      <c r="B40" s="9" t="s">
        <v>35</v>
      </c>
      <c r="C40" s="32"/>
      <c r="D40" s="20">
        <v>1</v>
      </c>
      <c r="E40" s="20"/>
      <c r="F40" s="20"/>
      <c r="G40" s="10"/>
      <c r="H40" s="10"/>
      <c r="I40" s="59"/>
    </row>
    <row r="41" spans="1:9" ht="18" customHeight="1" x14ac:dyDescent="0.25">
      <c r="A41" s="16">
        <v>27</v>
      </c>
      <c r="B41" s="9" t="s">
        <v>36</v>
      </c>
      <c r="C41" s="32"/>
      <c r="D41" s="20">
        <v>4</v>
      </c>
      <c r="E41" s="20"/>
      <c r="F41" s="20"/>
      <c r="G41" s="10"/>
      <c r="H41" s="10"/>
      <c r="I41" s="59"/>
    </row>
    <row r="42" spans="1:9" ht="18" customHeight="1" x14ac:dyDescent="0.25">
      <c r="A42" s="16">
        <v>28</v>
      </c>
      <c r="B42" s="9" t="s">
        <v>37</v>
      </c>
      <c r="C42" s="32"/>
      <c r="D42" s="20">
        <v>14</v>
      </c>
      <c r="E42" s="20"/>
      <c r="F42" s="20"/>
      <c r="G42" s="10"/>
      <c r="H42" s="10"/>
      <c r="I42" s="59"/>
    </row>
    <row r="43" spans="1:9" ht="18" customHeight="1" thickBot="1" x14ac:dyDescent="0.3">
      <c r="A43" s="17">
        <v>29</v>
      </c>
      <c r="B43" s="11" t="s">
        <v>38</v>
      </c>
      <c r="C43" s="33"/>
      <c r="D43" s="21">
        <v>2</v>
      </c>
      <c r="E43" s="21"/>
      <c r="F43" s="21">
        <v>1</v>
      </c>
      <c r="G43" s="12"/>
      <c r="H43" s="12"/>
      <c r="I43" s="60"/>
    </row>
    <row r="44" spans="1:9" ht="18" customHeight="1" thickBot="1" x14ac:dyDescent="0.3">
      <c r="A44" s="69" t="s">
        <v>39</v>
      </c>
      <c r="B44" s="70"/>
      <c r="C44" s="26"/>
      <c r="D44" s="34">
        <f>D45+D46+D47+D48</f>
        <v>25</v>
      </c>
      <c r="E44" s="34">
        <f>E45+E46+E47+E48</f>
        <v>3</v>
      </c>
      <c r="F44" s="34">
        <f>F45+F46+F47+F48</f>
        <v>4</v>
      </c>
      <c r="G44" s="18">
        <f>G45+G46+G47+G48</f>
        <v>0</v>
      </c>
      <c r="H44" s="18"/>
      <c r="I44" s="62">
        <f t="shared" ref="I44" si="2">I45+I46+I47+I48</f>
        <v>0</v>
      </c>
    </row>
    <row r="45" spans="1:9" ht="18" customHeight="1" x14ac:dyDescent="0.25">
      <c r="A45" s="15">
        <v>30</v>
      </c>
      <c r="B45" s="7" t="s">
        <v>40</v>
      </c>
      <c r="C45" s="28"/>
      <c r="D45" s="19">
        <v>6</v>
      </c>
      <c r="E45" s="19">
        <v>1</v>
      </c>
      <c r="F45" s="19">
        <v>1</v>
      </c>
      <c r="G45" s="8"/>
      <c r="H45" s="8"/>
      <c r="I45" s="58"/>
    </row>
    <row r="46" spans="1:9" ht="18" customHeight="1" x14ac:dyDescent="0.25">
      <c r="A46" s="16">
        <v>31</v>
      </c>
      <c r="B46" s="14" t="s">
        <v>41</v>
      </c>
      <c r="C46" s="29"/>
      <c r="D46" s="10">
        <v>10</v>
      </c>
      <c r="E46" s="10"/>
      <c r="F46" s="10">
        <v>1</v>
      </c>
      <c r="G46" s="10"/>
      <c r="H46" s="10"/>
      <c r="I46" s="59"/>
    </row>
    <row r="47" spans="1:9" ht="18" customHeight="1" x14ac:dyDescent="0.25">
      <c r="A47" s="16">
        <v>32</v>
      </c>
      <c r="B47" s="9" t="s">
        <v>42</v>
      </c>
      <c r="C47" s="29"/>
      <c r="D47" s="20">
        <v>5</v>
      </c>
      <c r="E47" s="20">
        <v>2</v>
      </c>
      <c r="F47" s="20">
        <v>1</v>
      </c>
      <c r="G47" s="10"/>
      <c r="H47" s="10"/>
      <c r="I47" s="59"/>
    </row>
    <row r="48" spans="1:9" ht="18" customHeight="1" thickBot="1" x14ac:dyDescent="0.3">
      <c r="A48" s="17">
        <v>33</v>
      </c>
      <c r="B48" s="11" t="s">
        <v>43</v>
      </c>
      <c r="C48" s="30"/>
      <c r="D48" s="21">
        <v>4</v>
      </c>
      <c r="E48" s="21"/>
      <c r="F48" s="21">
        <v>1</v>
      </c>
      <c r="G48" s="12"/>
      <c r="H48" s="12"/>
      <c r="I48" s="60"/>
    </row>
    <row r="49" spans="1:14" ht="18" customHeight="1" thickBot="1" x14ac:dyDescent="0.3">
      <c r="A49" s="69" t="s">
        <v>44</v>
      </c>
      <c r="B49" s="70"/>
      <c r="C49" s="26"/>
      <c r="D49" s="34">
        <f>D50+D51+D52+D53+D54+D55+D56</f>
        <v>86</v>
      </c>
      <c r="E49" s="34">
        <f>E50+E51+E52+E53+E54+E55+E56</f>
        <v>0</v>
      </c>
      <c r="F49" s="34">
        <f>F50+F51+F52+F53+F54+F55+F56</f>
        <v>2</v>
      </c>
      <c r="G49" s="18">
        <f>G50+G51+G52+G53+G54+G55+G56</f>
        <v>0</v>
      </c>
      <c r="H49" s="18"/>
      <c r="I49" s="62">
        <f>I50+I51+I52+I53+I54+I55+I56</f>
        <v>0</v>
      </c>
    </row>
    <row r="50" spans="1:14" ht="18" customHeight="1" x14ac:dyDescent="0.25">
      <c r="A50" s="15">
        <v>34</v>
      </c>
      <c r="B50" s="7" t="s">
        <v>45</v>
      </c>
      <c r="C50" s="31"/>
      <c r="D50" s="19">
        <v>12</v>
      </c>
      <c r="E50" s="19"/>
      <c r="F50" s="19"/>
      <c r="G50" s="8"/>
      <c r="H50" s="8"/>
      <c r="I50" s="58"/>
    </row>
    <row r="51" spans="1:14" ht="18" customHeight="1" x14ac:dyDescent="0.25">
      <c r="A51" s="16">
        <v>35</v>
      </c>
      <c r="B51" s="9" t="s">
        <v>46</v>
      </c>
      <c r="C51" s="32"/>
      <c r="D51" s="20">
        <v>13</v>
      </c>
      <c r="E51" s="20"/>
      <c r="F51" s="20"/>
      <c r="G51" s="10"/>
      <c r="H51" s="10"/>
      <c r="I51" s="59"/>
    </row>
    <row r="52" spans="1:14" ht="18" customHeight="1" x14ac:dyDescent="0.25">
      <c r="A52" s="16">
        <v>36</v>
      </c>
      <c r="B52" s="9" t="s">
        <v>47</v>
      </c>
      <c r="C52" s="32"/>
      <c r="D52" s="20">
        <v>5</v>
      </c>
      <c r="E52" s="20"/>
      <c r="F52" s="20"/>
      <c r="G52" s="10"/>
      <c r="H52" s="10"/>
      <c r="I52" s="59"/>
    </row>
    <row r="53" spans="1:14" ht="18" customHeight="1" x14ac:dyDescent="0.25">
      <c r="A53" s="16">
        <v>37</v>
      </c>
      <c r="B53" s="9" t="s">
        <v>48</v>
      </c>
      <c r="C53" s="32"/>
      <c r="D53" s="20">
        <v>12</v>
      </c>
      <c r="E53" s="20"/>
      <c r="F53" s="20">
        <v>1</v>
      </c>
      <c r="G53" s="10"/>
      <c r="H53" s="10"/>
      <c r="I53" s="59"/>
    </row>
    <row r="54" spans="1:14" ht="18" customHeight="1" x14ac:dyDescent="0.25">
      <c r="A54" s="16">
        <v>38</v>
      </c>
      <c r="B54" s="9" t="s">
        <v>49</v>
      </c>
      <c r="C54" s="32"/>
      <c r="D54" s="20">
        <v>16</v>
      </c>
      <c r="E54" s="20"/>
      <c r="F54" s="20"/>
      <c r="G54" s="10"/>
      <c r="H54" s="10"/>
      <c r="I54" s="59"/>
    </row>
    <row r="55" spans="1:14" ht="18" customHeight="1" x14ac:dyDescent="0.25">
      <c r="A55" s="16">
        <v>39</v>
      </c>
      <c r="B55" s="9" t="s">
        <v>50</v>
      </c>
      <c r="C55" s="32"/>
      <c r="D55" s="20">
        <v>14</v>
      </c>
      <c r="E55" s="20"/>
      <c r="F55" s="20"/>
      <c r="G55" s="10"/>
      <c r="H55" s="10"/>
      <c r="I55" s="59"/>
      <c r="N55" s="4" t="s">
        <v>5</v>
      </c>
    </row>
    <row r="56" spans="1:14" ht="18" customHeight="1" thickBot="1" x14ac:dyDescent="0.3">
      <c r="A56" s="17">
        <v>40</v>
      </c>
      <c r="B56" s="11" t="s">
        <v>51</v>
      </c>
      <c r="C56" s="33"/>
      <c r="D56" s="21">
        <v>14</v>
      </c>
      <c r="E56" s="21"/>
      <c r="F56" s="21">
        <v>1</v>
      </c>
      <c r="G56" s="12"/>
      <c r="H56" s="12"/>
      <c r="I56" s="60"/>
    </row>
    <row r="57" spans="1:14" ht="18" customHeight="1" thickBot="1" x14ac:dyDescent="0.3">
      <c r="A57" s="69" t="s">
        <v>52</v>
      </c>
      <c r="B57" s="70"/>
      <c r="C57" s="26"/>
      <c r="D57" s="34">
        <f>D58+D59+D60+D61+D62</f>
        <v>50</v>
      </c>
      <c r="E57" s="34">
        <f>E58+E59+E60+E61+E62</f>
        <v>16</v>
      </c>
      <c r="F57" s="34">
        <f>F58+F59+F60+F61+F62</f>
        <v>3</v>
      </c>
      <c r="G57" s="18">
        <f>G58+G59+G60+G61+G62</f>
        <v>0</v>
      </c>
      <c r="H57" s="18"/>
      <c r="I57" s="62">
        <f>I58+I59+I60+I61+I62</f>
        <v>0</v>
      </c>
    </row>
    <row r="58" spans="1:14" ht="18" customHeight="1" x14ac:dyDescent="0.25">
      <c r="A58" s="15">
        <v>41</v>
      </c>
      <c r="B58" s="7" t="s">
        <v>53</v>
      </c>
      <c r="C58" s="31"/>
      <c r="D58" s="19">
        <v>16</v>
      </c>
      <c r="E58" s="23"/>
      <c r="F58" s="19">
        <v>1</v>
      </c>
      <c r="G58" s="8"/>
      <c r="H58" s="8"/>
      <c r="I58" s="58"/>
    </row>
    <row r="59" spans="1:14" ht="18" customHeight="1" x14ac:dyDescent="0.25">
      <c r="A59" s="16">
        <v>42</v>
      </c>
      <c r="B59" s="9" t="s">
        <v>54</v>
      </c>
      <c r="C59" s="32"/>
      <c r="D59" s="20">
        <v>3</v>
      </c>
      <c r="E59" s="25">
        <v>13</v>
      </c>
      <c r="F59" s="20">
        <v>1</v>
      </c>
      <c r="G59" s="10"/>
      <c r="H59" s="10"/>
      <c r="I59" s="59"/>
    </row>
    <row r="60" spans="1:14" ht="18" customHeight="1" x14ac:dyDescent="0.25">
      <c r="A60" s="16">
        <v>43</v>
      </c>
      <c r="B60" s="9" t="s">
        <v>55</v>
      </c>
      <c r="C60" s="32"/>
      <c r="D60" s="20">
        <v>9</v>
      </c>
      <c r="E60" s="25">
        <v>3</v>
      </c>
      <c r="F60" s="20"/>
      <c r="G60" s="10"/>
      <c r="H60" s="10"/>
      <c r="I60" s="59"/>
    </row>
    <row r="61" spans="1:14" ht="18" customHeight="1" x14ac:dyDescent="0.25">
      <c r="A61" s="16">
        <v>44</v>
      </c>
      <c r="B61" s="9" t="s">
        <v>56</v>
      </c>
      <c r="C61" s="32"/>
      <c r="D61" s="20">
        <v>2</v>
      </c>
      <c r="E61" s="25"/>
      <c r="F61" s="20">
        <v>1</v>
      </c>
      <c r="G61" s="10"/>
      <c r="H61" s="10"/>
      <c r="I61" s="59"/>
    </row>
    <row r="62" spans="1:14" ht="18" customHeight="1" thickBot="1" x14ac:dyDescent="0.3">
      <c r="A62" s="17">
        <v>45</v>
      </c>
      <c r="B62" s="13" t="s">
        <v>57</v>
      </c>
      <c r="C62" s="30"/>
      <c r="D62" s="12">
        <v>20</v>
      </c>
      <c r="E62" s="24"/>
      <c r="F62" s="12"/>
      <c r="G62" s="12"/>
      <c r="H62" s="12"/>
      <c r="I62" s="60"/>
    </row>
    <row r="63" spans="1:14" ht="18" customHeight="1" thickBot="1" x14ac:dyDescent="0.3">
      <c r="A63" s="69" t="s">
        <v>58</v>
      </c>
      <c r="B63" s="70"/>
      <c r="C63" s="26"/>
      <c r="D63" s="34">
        <f>D64+D65+D66+D67+D68+D69+D70+D71</f>
        <v>41</v>
      </c>
      <c r="E63" s="34">
        <f t="shared" ref="E63:F63" si="3">E64+E65+E66+E67+E68+E69+E70+E71</f>
        <v>0</v>
      </c>
      <c r="F63" s="34">
        <f t="shared" si="3"/>
        <v>0</v>
      </c>
      <c r="G63" s="18">
        <f>G64+G65+G66+G67+G68+G69+G70+G71</f>
        <v>0</v>
      </c>
      <c r="H63" s="18"/>
      <c r="I63" s="62">
        <f t="shared" ref="I63" si="4">I64+I65+I66+I67+I68+I69+I70+I71</f>
        <v>0</v>
      </c>
    </row>
    <row r="64" spans="1:14" ht="18" customHeight="1" x14ac:dyDescent="0.25">
      <c r="A64" s="15">
        <v>46</v>
      </c>
      <c r="B64" s="7" t="s">
        <v>59</v>
      </c>
      <c r="C64" s="31"/>
      <c r="D64" s="19">
        <v>10</v>
      </c>
      <c r="E64" s="19"/>
      <c r="F64" s="19"/>
      <c r="G64" s="8"/>
      <c r="H64" s="8"/>
      <c r="I64" s="58"/>
    </row>
    <row r="65" spans="1:12" ht="18" customHeight="1" x14ac:dyDescent="0.25">
      <c r="A65" s="16">
        <v>47</v>
      </c>
      <c r="B65" s="9" t="s">
        <v>60</v>
      </c>
      <c r="C65" s="32"/>
      <c r="D65" s="20">
        <v>1</v>
      </c>
      <c r="E65" s="20"/>
      <c r="F65" s="20"/>
      <c r="G65" s="10"/>
      <c r="H65" s="10"/>
      <c r="I65" s="59"/>
    </row>
    <row r="66" spans="1:12" ht="18" customHeight="1" x14ac:dyDescent="0.25">
      <c r="A66" s="16">
        <v>48</v>
      </c>
      <c r="B66" s="9" t="s">
        <v>61</v>
      </c>
      <c r="C66" s="32"/>
      <c r="D66" s="20">
        <v>3</v>
      </c>
      <c r="E66" s="20"/>
      <c r="F66" s="20"/>
      <c r="G66" s="10"/>
      <c r="H66" s="10"/>
      <c r="I66" s="59"/>
    </row>
    <row r="67" spans="1:12" ht="18" customHeight="1" x14ac:dyDescent="0.25">
      <c r="A67" s="16">
        <v>49</v>
      </c>
      <c r="B67" s="9" t="s">
        <v>62</v>
      </c>
      <c r="C67" s="32"/>
      <c r="D67" s="20">
        <v>8</v>
      </c>
      <c r="E67" s="20"/>
      <c r="F67" s="20"/>
      <c r="G67" s="10"/>
      <c r="H67" s="10"/>
      <c r="I67" s="59"/>
    </row>
    <row r="68" spans="1:12" ht="18" customHeight="1" x14ac:dyDescent="0.25">
      <c r="A68" s="16">
        <v>50</v>
      </c>
      <c r="B68" s="9" t="s">
        <v>63</v>
      </c>
      <c r="C68" s="32"/>
      <c r="D68" s="20">
        <v>5</v>
      </c>
      <c r="E68" s="20"/>
      <c r="F68" s="20"/>
      <c r="G68" s="10"/>
      <c r="H68" s="10"/>
      <c r="I68" s="59"/>
    </row>
    <row r="69" spans="1:12" ht="18" customHeight="1" x14ac:dyDescent="0.25">
      <c r="A69" s="16">
        <v>51</v>
      </c>
      <c r="B69" s="14" t="s">
        <v>64</v>
      </c>
      <c r="C69" s="29"/>
      <c r="D69" s="10">
        <v>6</v>
      </c>
      <c r="E69" s="10"/>
      <c r="F69" s="10"/>
      <c r="G69" s="10"/>
      <c r="H69" s="10"/>
      <c r="I69" s="59"/>
    </row>
    <row r="70" spans="1:12" ht="18" customHeight="1" x14ac:dyDescent="0.25">
      <c r="A70" s="16">
        <v>52</v>
      </c>
      <c r="B70" s="9" t="s">
        <v>65</v>
      </c>
      <c r="C70" s="32"/>
      <c r="D70" s="20">
        <v>3</v>
      </c>
      <c r="E70" s="20"/>
      <c r="F70" s="20"/>
      <c r="G70" s="10"/>
      <c r="H70" s="10"/>
      <c r="I70" s="59"/>
    </row>
    <row r="71" spans="1:12" ht="18" customHeight="1" thickBot="1" x14ac:dyDescent="0.3">
      <c r="A71" s="63">
        <v>53</v>
      </c>
      <c r="B71" s="64" t="s">
        <v>66</v>
      </c>
      <c r="C71" s="65"/>
      <c r="D71" s="66">
        <v>5</v>
      </c>
      <c r="E71" s="66"/>
      <c r="F71" s="66"/>
      <c r="G71" s="67"/>
      <c r="H71" s="67"/>
      <c r="I71" s="68"/>
      <c r="L71" s="4" t="s">
        <v>5</v>
      </c>
    </row>
  </sheetData>
  <mergeCells count="20">
    <mergeCell ref="A2:I2"/>
    <mergeCell ref="A3:A5"/>
    <mergeCell ref="B3:B5"/>
    <mergeCell ref="G4:G5"/>
    <mergeCell ref="H4:H5"/>
    <mergeCell ref="I4:I5"/>
    <mergeCell ref="A49:B49"/>
    <mergeCell ref="A57:B57"/>
    <mergeCell ref="A63:B63"/>
    <mergeCell ref="D4:D5"/>
    <mergeCell ref="D3:I3"/>
    <mergeCell ref="A11:B11"/>
    <mergeCell ref="A16:B16"/>
    <mergeCell ref="A22:B22"/>
    <mergeCell ref="A23:B23"/>
    <mergeCell ref="A31:B31"/>
    <mergeCell ref="A44:B44"/>
    <mergeCell ref="E4:E5"/>
    <mergeCell ref="F4:F5"/>
    <mergeCell ref="C3:C5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кырг..2025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2025-02-12T08:04:18Z</dcterms:modified>
</cp:coreProperties>
</file>