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94" i="1" l="1"/>
  <c r="W94" i="1"/>
  <c r="AE92" i="1"/>
  <c r="W92" i="1"/>
  <c r="AE91" i="1"/>
  <c r="W90" i="1"/>
  <c r="AE87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E93" i="1" s="1"/>
  <c r="AD82" i="1"/>
  <c r="AC82" i="1"/>
  <c r="AB82" i="1"/>
  <c r="AA82" i="1"/>
  <c r="Z82" i="1"/>
  <c r="Y82" i="1"/>
  <c r="X82" i="1"/>
  <c r="W82" i="1"/>
  <c r="W93" i="1" s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W91" i="1" s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E90" i="1" s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E89" i="1" s="1"/>
  <c r="AD78" i="1"/>
  <c r="AC78" i="1"/>
  <c r="AB78" i="1"/>
  <c r="AA78" i="1"/>
  <c r="Z78" i="1"/>
  <c r="Y78" i="1"/>
  <c r="X78" i="1"/>
  <c r="W78" i="1"/>
  <c r="W89" i="1" s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E88" i="1" s="1"/>
  <c r="AD77" i="1"/>
  <c r="AC77" i="1"/>
  <c r="AB77" i="1"/>
  <c r="AA77" i="1"/>
  <c r="Z77" i="1"/>
  <c r="Y77" i="1"/>
  <c r="X77" i="1"/>
  <c r="W77" i="1"/>
  <c r="W88" i="1" s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BZ76" i="1"/>
  <c r="BY76" i="1"/>
  <c r="BX76" i="1"/>
  <c r="BX84" i="1" s="1"/>
  <c r="BW76" i="1"/>
  <c r="BV76" i="1"/>
  <c r="BU76" i="1"/>
  <c r="BT76" i="1"/>
  <c r="BS76" i="1"/>
  <c r="BR76" i="1"/>
  <c r="BQ76" i="1"/>
  <c r="BP76" i="1"/>
  <c r="BP84" i="1" s="1"/>
  <c r="BO76" i="1"/>
  <c r="BN76" i="1"/>
  <c r="BM76" i="1"/>
  <c r="BL76" i="1"/>
  <c r="BK76" i="1"/>
  <c r="BJ76" i="1"/>
  <c r="BI76" i="1"/>
  <c r="BH76" i="1"/>
  <c r="BH84" i="1" s="1"/>
  <c r="BG76" i="1"/>
  <c r="BF76" i="1"/>
  <c r="BE76" i="1"/>
  <c r="BD76" i="1"/>
  <c r="BC76" i="1"/>
  <c r="BB76" i="1"/>
  <c r="BA76" i="1"/>
  <c r="AZ76" i="1"/>
  <c r="AZ84" i="1" s="1"/>
  <c r="AY76" i="1"/>
  <c r="AX76" i="1"/>
  <c r="AW76" i="1"/>
  <c r="AV76" i="1"/>
  <c r="AU76" i="1"/>
  <c r="AT76" i="1"/>
  <c r="AS76" i="1"/>
  <c r="AR76" i="1"/>
  <c r="AR84" i="1" s="1"/>
  <c r="AQ76" i="1"/>
  <c r="AP76" i="1"/>
  <c r="AO76" i="1"/>
  <c r="AN76" i="1"/>
  <c r="AM76" i="1"/>
  <c r="AL76" i="1"/>
  <c r="AK76" i="1"/>
  <c r="AJ76" i="1"/>
  <c r="AJ84" i="1" s="1"/>
  <c r="AI76" i="1"/>
  <c r="AH76" i="1"/>
  <c r="AG76" i="1"/>
  <c r="AF76" i="1"/>
  <c r="AE76" i="1"/>
  <c r="AD76" i="1"/>
  <c r="AC76" i="1"/>
  <c r="AB76" i="1"/>
  <c r="AB84" i="1" s="1"/>
  <c r="AA76" i="1"/>
  <c r="Z76" i="1"/>
  <c r="Y76" i="1"/>
  <c r="X76" i="1"/>
  <c r="W76" i="1"/>
  <c r="W87" i="1" s="1"/>
  <c r="V76" i="1"/>
  <c r="U76" i="1"/>
  <c r="T76" i="1"/>
  <c r="T84" i="1" s="1"/>
  <c r="S76" i="1"/>
  <c r="R76" i="1"/>
  <c r="Q76" i="1"/>
  <c r="P76" i="1"/>
  <c r="O76" i="1"/>
  <c r="N76" i="1"/>
  <c r="M76" i="1"/>
  <c r="L76" i="1"/>
  <c r="L84" i="1" s="1"/>
  <c r="K76" i="1"/>
  <c r="J76" i="1"/>
  <c r="I76" i="1"/>
  <c r="H76" i="1"/>
  <c r="G76" i="1"/>
  <c r="BZ75" i="1"/>
  <c r="BZ84" i="1" s="1"/>
  <c r="BY75" i="1"/>
  <c r="BY84" i="1" s="1"/>
  <c r="BX75" i="1"/>
  <c r="BW75" i="1"/>
  <c r="BW84" i="1" s="1"/>
  <c r="BV75" i="1"/>
  <c r="BV84" i="1" s="1"/>
  <c r="BU75" i="1"/>
  <c r="BU84" i="1" s="1"/>
  <c r="BT75" i="1"/>
  <c r="BT84" i="1" s="1"/>
  <c r="BS75" i="1"/>
  <c r="BS84" i="1" s="1"/>
  <c r="BR75" i="1"/>
  <c r="BR84" i="1" s="1"/>
  <c r="BQ75" i="1"/>
  <c r="BQ84" i="1" s="1"/>
  <c r="BP75" i="1"/>
  <c r="BO75" i="1"/>
  <c r="BO84" i="1" s="1"/>
  <c r="BN75" i="1"/>
  <c r="BN84" i="1" s="1"/>
  <c r="BM75" i="1"/>
  <c r="BM84" i="1" s="1"/>
  <c r="BL75" i="1"/>
  <c r="BL84" i="1" s="1"/>
  <c r="BK75" i="1"/>
  <c r="BK84" i="1" s="1"/>
  <c r="BJ75" i="1"/>
  <c r="BJ84" i="1" s="1"/>
  <c r="BI75" i="1"/>
  <c r="BI84" i="1" s="1"/>
  <c r="BH75" i="1"/>
  <c r="BG75" i="1"/>
  <c r="BG84" i="1" s="1"/>
  <c r="BF75" i="1"/>
  <c r="BF84" i="1" s="1"/>
  <c r="BE75" i="1"/>
  <c r="BE84" i="1" s="1"/>
  <c r="BD75" i="1"/>
  <c r="BD84" i="1" s="1"/>
  <c r="BC75" i="1"/>
  <c r="BC84" i="1" s="1"/>
  <c r="BB75" i="1"/>
  <c r="BB84" i="1" s="1"/>
  <c r="BA75" i="1"/>
  <c r="BA84" i="1" s="1"/>
  <c r="AZ75" i="1"/>
  <c r="AY75" i="1"/>
  <c r="AY84" i="1" s="1"/>
  <c r="AX75" i="1"/>
  <c r="AX84" i="1" s="1"/>
  <c r="AW75" i="1"/>
  <c r="AW84" i="1" s="1"/>
  <c r="AV75" i="1"/>
  <c r="AV84" i="1" s="1"/>
  <c r="AU75" i="1"/>
  <c r="AU84" i="1" s="1"/>
  <c r="AT75" i="1"/>
  <c r="AT84" i="1" s="1"/>
  <c r="AS75" i="1"/>
  <c r="AS84" i="1" s="1"/>
  <c r="AR75" i="1"/>
  <c r="AQ75" i="1"/>
  <c r="AQ84" i="1" s="1"/>
  <c r="AP75" i="1"/>
  <c r="AP84" i="1" s="1"/>
  <c r="AO75" i="1"/>
  <c r="AO84" i="1" s="1"/>
  <c r="AN75" i="1"/>
  <c r="AN84" i="1" s="1"/>
  <c r="AM75" i="1"/>
  <c r="AM84" i="1" s="1"/>
  <c r="AL75" i="1"/>
  <c r="AL84" i="1" s="1"/>
  <c r="AK75" i="1"/>
  <c r="AK84" i="1" s="1"/>
  <c r="AJ75" i="1"/>
  <c r="AI75" i="1"/>
  <c r="AI84" i="1" s="1"/>
  <c r="AH75" i="1"/>
  <c r="AH84" i="1" s="1"/>
  <c r="AG75" i="1"/>
  <c r="AG84" i="1" s="1"/>
  <c r="AF75" i="1"/>
  <c r="AF84" i="1" s="1"/>
  <c r="AE75" i="1"/>
  <c r="AE86" i="1" s="1"/>
  <c r="AD75" i="1"/>
  <c r="AD84" i="1" s="1"/>
  <c r="AC75" i="1"/>
  <c r="AC84" i="1" s="1"/>
  <c r="AB75" i="1"/>
  <c r="AA75" i="1"/>
  <c r="AA84" i="1" s="1"/>
  <c r="Z75" i="1"/>
  <c r="Z84" i="1" s="1"/>
  <c r="Y75" i="1"/>
  <c r="Y84" i="1" s="1"/>
  <c r="X75" i="1"/>
  <c r="X84" i="1" s="1"/>
  <c r="W75" i="1"/>
  <c r="W86" i="1" s="1"/>
  <c r="V75" i="1"/>
  <c r="V84" i="1" s="1"/>
  <c r="U75" i="1"/>
  <c r="U84" i="1" s="1"/>
  <c r="T75" i="1"/>
  <c r="S75" i="1"/>
  <c r="S84" i="1" s="1"/>
  <c r="R75" i="1"/>
  <c r="R84" i="1" s="1"/>
  <c r="Q75" i="1"/>
  <c r="Q84" i="1" s="1"/>
  <c r="P75" i="1"/>
  <c r="P84" i="1" s="1"/>
  <c r="O75" i="1"/>
  <c r="O84" i="1" s="1"/>
  <c r="N75" i="1"/>
  <c r="N84" i="1" s="1"/>
  <c r="M75" i="1"/>
  <c r="M84" i="1" s="1"/>
  <c r="L75" i="1"/>
  <c r="K75" i="1"/>
  <c r="K84" i="1" s="1"/>
  <c r="J75" i="1"/>
  <c r="J84" i="1" s="1"/>
  <c r="I75" i="1"/>
  <c r="I84" i="1" s="1"/>
  <c r="H75" i="1"/>
  <c r="H84" i="1" s="1"/>
  <c r="G75" i="1"/>
  <c r="G84" i="1" s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6" i="1"/>
  <c r="F83" i="1" s="1"/>
  <c r="E66" i="1"/>
  <c r="E83" i="1" s="1"/>
  <c r="D66" i="1"/>
  <c r="D83" i="1" s="1"/>
  <c r="C66" i="1"/>
  <c r="C83" i="1" s="1"/>
  <c r="F65" i="1"/>
  <c r="F82" i="1" s="1"/>
  <c r="E65" i="1"/>
  <c r="E82" i="1" s="1"/>
  <c r="D65" i="1"/>
  <c r="D82" i="1" s="1"/>
  <c r="C65" i="1"/>
  <c r="C82" i="1" s="1"/>
  <c r="F64" i="1"/>
  <c r="F81" i="1" s="1"/>
  <c r="E64" i="1"/>
  <c r="E81" i="1" s="1"/>
  <c r="D64" i="1"/>
  <c r="D81" i="1" s="1"/>
  <c r="C64" i="1"/>
  <c r="C81" i="1" s="1"/>
  <c r="F63" i="1"/>
  <c r="F80" i="1" s="1"/>
  <c r="E63" i="1"/>
  <c r="E80" i="1" s="1"/>
  <c r="D63" i="1"/>
  <c r="D80" i="1" s="1"/>
  <c r="C63" i="1"/>
  <c r="C80" i="1" s="1"/>
  <c r="F62" i="1"/>
  <c r="F79" i="1" s="1"/>
  <c r="E62" i="1"/>
  <c r="E79" i="1" s="1"/>
  <c r="D62" i="1"/>
  <c r="D79" i="1" s="1"/>
  <c r="C62" i="1"/>
  <c r="C79" i="1" s="1"/>
  <c r="F61" i="1"/>
  <c r="F78" i="1" s="1"/>
  <c r="E61" i="1"/>
  <c r="E78" i="1" s="1"/>
  <c r="D61" i="1"/>
  <c r="D78" i="1" s="1"/>
  <c r="C61" i="1"/>
  <c r="C78" i="1" s="1"/>
  <c r="F60" i="1"/>
  <c r="F77" i="1" s="1"/>
  <c r="E60" i="1"/>
  <c r="E77" i="1" s="1"/>
  <c r="D60" i="1"/>
  <c r="D77" i="1" s="1"/>
  <c r="C60" i="1"/>
  <c r="C77" i="1" s="1"/>
  <c r="F59" i="1"/>
  <c r="F76" i="1" s="1"/>
  <c r="E59" i="1"/>
  <c r="E76" i="1" s="1"/>
  <c r="D59" i="1"/>
  <c r="D76" i="1" s="1"/>
  <c r="C59" i="1"/>
  <c r="C76" i="1" s="1"/>
  <c r="F58" i="1"/>
  <c r="F75" i="1" s="1"/>
  <c r="F84" i="1" s="1"/>
  <c r="E58" i="1"/>
  <c r="E75" i="1" s="1"/>
  <c r="E84" i="1" s="1"/>
  <c r="D58" i="1"/>
  <c r="D75" i="1" s="1"/>
  <c r="D84" i="1" s="1"/>
  <c r="C58" i="1"/>
  <c r="C75" i="1" s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D51" i="1" s="1"/>
  <c r="C43" i="1"/>
  <c r="F42" i="1"/>
  <c r="F51" i="1" s="1"/>
  <c r="E42" i="1"/>
  <c r="E51" i="1" s="1"/>
  <c r="D42" i="1"/>
  <c r="C42" i="1"/>
  <c r="C51" i="1" s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D35" i="1" s="1"/>
  <c r="C27" i="1"/>
  <c r="F26" i="1"/>
  <c r="F35" i="1" s="1"/>
  <c r="E26" i="1"/>
  <c r="E35" i="1" s="1"/>
  <c r="D26" i="1"/>
  <c r="C26" i="1"/>
  <c r="C35" i="1" s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D18" i="1" s="1"/>
  <c r="C10" i="1"/>
  <c r="F9" i="1"/>
  <c r="F18" i="1" s="1"/>
  <c r="E9" i="1"/>
  <c r="E18" i="1" s="1"/>
  <c r="D9" i="1"/>
  <c r="C9" i="1"/>
  <c r="C18" i="1" s="1"/>
  <c r="H86" i="1" l="1"/>
  <c r="C84" i="1"/>
  <c r="K86" i="1"/>
  <c r="C67" i="1"/>
  <c r="D67" i="1"/>
  <c r="E67" i="1"/>
  <c r="F67" i="1"/>
  <c r="W84" i="1"/>
  <c r="AE84" i="1"/>
</calcChain>
</file>

<file path=xl/sharedStrings.xml><?xml version="1.0" encoding="utf-8"?>
<sst xmlns="http://schemas.openxmlformats.org/spreadsheetml/2006/main" count="680" uniqueCount="49">
  <si>
    <t>ФОРМА 2</t>
  </si>
  <si>
    <t xml:space="preserve">Отчет о сделках по купле - продаже недвижимого имущества за  2024 г. </t>
  </si>
  <si>
    <t>март</t>
  </si>
  <si>
    <t>1 квартал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</si>
  <si>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</si>
  <si>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</si>
  <si>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</si>
  <si>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</si>
  <si>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</si>
  <si>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</si>
  <si>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</si>
  <si>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</si>
  <si>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</si>
  <si>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</si>
  <si>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</si>
  <si>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</si>
  <si>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</si>
  <si>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</si>
  <si>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</si>
  <si>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</si>
  <si>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</si>
  <si>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</si>
  <si>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</si>
  <si>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</si>
  <si>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</si>
  <si>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</si>
  <si>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</si>
  <si>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</si>
  <si>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</si>
  <si>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</si>
  <si>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</si>
  <si>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</si>
  <si>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</si>
  <si>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</si>
  <si>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</si>
  <si>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>Чуй</t>
  </si>
  <si>
    <t>Бишкек</t>
  </si>
  <si>
    <t>Ош</t>
  </si>
  <si>
    <t>г.Ош</t>
  </si>
  <si>
    <t>Жалалабад</t>
  </si>
  <si>
    <t>Ысыккуль</t>
  </si>
  <si>
    <t>Талас</t>
  </si>
  <si>
    <t>Нарын</t>
  </si>
  <si>
    <t>Баткен</t>
  </si>
  <si>
    <t>Итого по республике:</t>
  </si>
  <si>
    <t>2 квартал</t>
  </si>
  <si>
    <t>3 квартал</t>
  </si>
  <si>
    <t>4 квартал</t>
  </si>
  <si>
    <t xml:space="preserve">Отчет о сделках по купле - продаже недвижимого имущества за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</si>
</sst>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b/>
      <sz val="11"/>
      <name val="Arial Cyr"/>
      <charset val="204"/>
    </font>
    <font>
      <sz val="11"/>
      <name val="Arial Cyr"/>
    </font>
    <font>
      <b/>
      <sz val="11"/>
      <color rgb="FFFF0000"/>
      <name val="Arial Cyr"/>
      <charset val="204"/>
    </font>
    <font>
      <sz val="11"/>
      <name val="Arial Cyr"/>
      <charset val="204"/>
    </font>
    <font>
      <sz val="11"/>
      <color indexed="10"/>
      <name val="Arial Cyr"/>
      <charset val="204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1" fillId="2" borderId="0" xfId="0" applyFont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0" fillId="4" borderId="0" xfId="0" applyFill="1" applyBorder="1"/>
    <xf numFmtId="0" fontId="4" fillId="4" borderId="0" xfId="0" applyFont="1" applyFill="1" applyBorder="1"/>
    <xf numFmtId="0" fontId="4" fillId="4" borderId="0" xfId="0" applyFont="1" applyFill="1"/>
    <xf numFmtId="0" fontId="0" fillId="4" borderId="0" xfId="0" applyFill="1"/>
    <xf numFmtId="0" fontId="6" fillId="4" borderId="0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/>
    <xf numFmtId="0" fontId="0" fillId="4" borderId="1" xfId="0" applyFill="1" applyBorder="1"/>
    <xf numFmtId="0" fontId="0" fillId="0" borderId="1" xfId="0" applyFill="1" applyBorder="1"/>
    <xf numFmtId="0" fontId="4" fillId="0" borderId="1" xfId="0" applyFont="1" applyFill="1" applyBorder="1"/>
    <xf numFmtId="0" fontId="6" fillId="2" borderId="1" xfId="0" applyFont="1" applyFill="1" applyBorder="1"/>
    <xf numFmtId="0" fontId="0" fillId="0" borderId="1" xfId="0" applyBorder="1"/>
    <xf numFmtId="0" fontId="8" fillId="5" borderId="2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0" fillId="5" borderId="4" xfId="0" applyFill="1" applyBorder="1"/>
    <xf numFmtId="0" fontId="8" fillId="5" borderId="5" xfId="0" applyFont="1" applyFill="1" applyBorder="1" applyAlignment="1">
      <alignment horizontal="center" vertical="justify"/>
    </xf>
    <xf numFmtId="0" fontId="8" fillId="5" borderId="6" xfId="0" applyFont="1" applyFill="1" applyBorder="1" applyAlignment="1">
      <alignment horizontal="center" vertical="justify"/>
    </xf>
    <xf numFmtId="0" fontId="8" fillId="5" borderId="7" xfId="0" applyFont="1" applyFill="1" applyBorder="1" applyAlignment="1">
      <alignment horizontal="center" vertical="justify"/>
    </xf>
    <xf numFmtId="0" fontId="8" fillId="5" borderId="8" xfId="0" applyFont="1" applyFill="1" applyBorder="1" applyAlignment="1">
      <alignment horizontal="center" vertical="justify"/>
    </xf>
    <xf numFmtId="0" fontId="8" fillId="5" borderId="9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0" fillId="5" borderId="12" xfId="0" applyFill="1" applyBorder="1"/>
    <xf numFmtId="0" fontId="0" fillId="5" borderId="1" xfId="0" applyFill="1" applyBorder="1"/>
    <xf numFmtId="0" fontId="9" fillId="5" borderId="13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9" fillId="5" borderId="15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top" wrapText="1"/>
    </xf>
    <xf numFmtId="0" fontId="6" fillId="5" borderId="18" xfId="0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0" fontId="0" fillId="5" borderId="20" xfId="0" applyFill="1" applyBorder="1"/>
    <xf numFmtId="0" fontId="0" fillId="5" borderId="5" xfId="0" applyFill="1" applyBorder="1"/>
    <xf numFmtId="0" fontId="6" fillId="5" borderId="1" xfId="0" applyFont="1" applyFill="1" applyBorder="1" applyAlignment="1">
      <alignment vertical="top" wrapText="1"/>
    </xf>
    <xf numFmtId="0" fontId="10" fillId="4" borderId="1" xfId="0" applyFont="1" applyFill="1" applyBorder="1"/>
    <xf numFmtId="0" fontId="6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2" borderId="1" xfId="0" applyFont="1" applyFill="1" applyBorder="1"/>
    <xf numFmtId="1" fontId="9" fillId="0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0" fontId="8" fillId="6" borderId="1" xfId="0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0" fontId="4" fillId="2" borderId="0" xfId="0" applyFont="1" applyFill="1"/>
    <xf numFmtId="0" fontId="7" fillId="4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8" fillId="5" borderId="1" xfId="0" applyFont="1" applyFill="1" applyBorder="1" applyAlignment="1">
      <alignment horizontal="center" vertical="top" wrapText="1"/>
    </xf>
    <xf numFmtId="0" fontId="8" fillId="5" borderId="13" xfId="0" applyFont="1" applyFill="1" applyBorder="1" applyAlignment="1">
      <alignment horizontal="center" vertical="justify"/>
    </xf>
    <xf numFmtId="0" fontId="8" fillId="5" borderId="14" xfId="0" applyFont="1" applyFill="1" applyBorder="1" applyAlignment="1">
      <alignment horizontal="center" vertical="justify"/>
    </xf>
    <xf numFmtId="0" fontId="8" fillId="5" borderId="22" xfId="0" applyFont="1" applyFill="1" applyBorder="1" applyAlignment="1">
      <alignment horizontal="center" vertical="justify"/>
    </xf>
    <xf numFmtId="0" fontId="8" fillId="5" borderId="23" xfId="0" applyFont="1" applyFill="1" applyBorder="1" applyAlignment="1">
      <alignment horizontal="center" vertical="justify"/>
    </xf>
    <xf numFmtId="0" fontId="8" fillId="5" borderId="24" xfId="0" applyFont="1" applyFill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6" xfId="0" applyFont="1" applyFill="1" applyBorder="1" applyAlignment="1">
      <alignment horizontal="center" vertical="top" wrapText="1"/>
    </xf>
    <xf numFmtId="0" fontId="8" fillId="5" borderId="13" xfId="0" applyFont="1" applyFill="1" applyBorder="1" applyAlignment="1">
      <alignment horizontal="center" vertical="top" wrapText="1"/>
    </xf>
    <xf numFmtId="0" fontId="8" fillId="5" borderId="14" xfId="0" applyFont="1" applyFill="1" applyBorder="1" applyAlignment="1">
      <alignment horizontal="center" vertical="top" wrapText="1"/>
    </xf>
    <xf numFmtId="0" fontId="5" fillId="2" borderId="0" xfId="0" applyFont="1" applyFill="1" applyBorder="1"/>
    <xf numFmtId="0" fontId="7" fillId="0" borderId="0" xfId="0" applyFont="1" applyFill="1" applyBorder="1"/>
    <xf numFmtId="0" fontId="7" fillId="4" borderId="14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10" fillId="2" borderId="2" xfId="0" applyFont="1" applyFill="1" applyBorder="1"/>
    <xf numFmtId="0" fontId="8" fillId="2" borderId="3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2" borderId="0" xfId="0" applyFont="1" applyFill="1"/>
    <xf numFmtId="1" fontId="9" fillId="7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10" fillId="0" borderId="0" xfId="0" applyFont="1" applyFill="1" applyBorder="1"/>
    <xf numFmtId="0" fontId="12" fillId="0" borderId="0" xfId="0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0" fillId="0" borderId="0" xfId="0" applyNumberFormat="1" applyFill="1" applyBorder="1"/>
    <xf numFmtId="0" fontId="13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/>
    <xf numFmtId="2" fontId="0" fillId="0" borderId="0" xfId="0" applyNumberFormat="1" applyBorder="1"/>
    <xf numFmtId="0" fontId="12" fillId="0" borderId="0" xfId="0" applyFont="1" applyBorder="1" applyAlignment="1"/>
    <xf numFmtId="0" fontId="9" fillId="0" borderId="0" xfId="0" applyFont="1" applyBorder="1" applyAlignment="1"/>
    <xf numFmtId="2" fontId="14" fillId="0" borderId="0" xfId="0" applyNumberFormat="1" applyFont="1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2" fontId="14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25"/>
  <sheetViews>
    <sheetView tabSelected="1" workbookViewId="0">
      <selection activeCell="A2" sqref="A2"/>
    </sheetView>
  </sheetViews>
  <sheetFormatPr defaultRowHeight="15" x14ac:dyDescent="0.25"/>
  <cols>
    <col min="1" max="1" width="4.140625" customWidth="1"/>
    <col min="2" max="2" width="26.7109375" customWidth="1"/>
    <col min="4" max="4" width="13" customWidth="1"/>
    <col min="5" max="5" width="10.42578125" customWidth="1"/>
    <col min="6" max="6" width="11.28515625" customWidth="1"/>
    <col min="8" max="8" width="12" customWidth="1"/>
    <col min="10" max="10" width="11.5703125" customWidth="1"/>
    <col min="12" max="12" width="11.7109375" customWidth="1"/>
    <col min="14" max="14" width="11.7109375" customWidth="1"/>
    <col min="16" max="16" width="11" customWidth="1"/>
    <col min="18" max="18" width="11.28515625" customWidth="1"/>
    <col min="24" max="24" width="10" customWidth="1"/>
    <col min="32" max="32" width="9.85546875" customWidth="1"/>
    <col min="34" max="34" width="9.85546875" customWidth="1"/>
    <col min="68" max="68" width="10.42578125" customWidth="1"/>
    <col min="70" max="70" width="9.85546875" customWidth="1"/>
    <col min="72" max="72" width="10.140625" customWidth="1"/>
    <col min="74" max="74" width="10" customWidth="1"/>
    <col min="257" max="257" width="4.140625" customWidth="1"/>
    <col min="258" max="258" width="26.7109375" customWidth="1"/>
    <col min="260" max="260" width="13" customWidth="1"/>
    <col min="261" max="261" width="10.42578125" customWidth="1"/>
    <col min="262" max="262" width="11.28515625" customWidth="1"/>
    <col min="264" max="264" width="12" customWidth="1"/>
    <col min="266" max="266" width="11.5703125" customWidth="1"/>
    <col min="268" max="268" width="11.7109375" customWidth="1"/>
    <col min="270" max="270" width="11.7109375" customWidth="1"/>
    <col min="272" max="272" width="11" customWidth="1"/>
    <col min="274" max="274" width="11.28515625" customWidth="1"/>
    <col min="280" max="280" width="10" customWidth="1"/>
    <col min="288" max="288" width="9.85546875" customWidth="1"/>
    <col min="290" max="290" width="9.85546875" customWidth="1"/>
    <col min="324" max="324" width="10.42578125" customWidth="1"/>
    <col min="326" max="326" width="9.85546875" customWidth="1"/>
    <col min="328" max="328" width="10.140625" customWidth="1"/>
    <col min="330" max="330" width="10" customWidth="1"/>
    <col min="513" max="513" width="4.140625" customWidth="1"/>
    <col min="514" max="514" width="26.7109375" customWidth="1"/>
    <col min="516" max="516" width="13" customWidth="1"/>
    <col min="517" max="517" width="10.42578125" customWidth="1"/>
    <col min="518" max="518" width="11.28515625" customWidth="1"/>
    <col min="520" max="520" width="12" customWidth="1"/>
    <col min="522" max="522" width="11.5703125" customWidth="1"/>
    <col min="524" max="524" width="11.7109375" customWidth="1"/>
    <col min="526" max="526" width="11.7109375" customWidth="1"/>
    <col min="528" max="528" width="11" customWidth="1"/>
    <col min="530" max="530" width="11.28515625" customWidth="1"/>
    <col min="536" max="536" width="10" customWidth="1"/>
    <col min="544" max="544" width="9.85546875" customWidth="1"/>
    <col min="546" max="546" width="9.85546875" customWidth="1"/>
    <col min="580" max="580" width="10.42578125" customWidth="1"/>
    <col min="582" max="582" width="9.85546875" customWidth="1"/>
    <col min="584" max="584" width="10.140625" customWidth="1"/>
    <col min="586" max="586" width="10" customWidth="1"/>
    <col min="769" max="769" width="4.140625" customWidth="1"/>
    <col min="770" max="770" width="26.7109375" customWidth="1"/>
    <col min="772" max="772" width="13" customWidth="1"/>
    <col min="773" max="773" width="10.42578125" customWidth="1"/>
    <col min="774" max="774" width="11.28515625" customWidth="1"/>
    <col min="776" max="776" width="12" customWidth="1"/>
    <col min="778" max="778" width="11.5703125" customWidth="1"/>
    <col min="780" max="780" width="11.7109375" customWidth="1"/>
    <col min="782" max="782" width="11.7109375" customWidth="1"/>
    <col min="784" max="784" width="11" customWidth="1"/>
    <col min="786" max="786" width="11.28515625" customWidth="1"/>
    <col min="792" max="792" width="10" customWidth="1"/>
    <col min="800" max="800" width="9.85546875" customWidth="1"/>
    <col min="802" max="802" width="9.85546875" customWidth="1"/>
    <col min="836" max="836" width="10.42578125" customWidth="1"/>
    <col min="838" max="838" width="9.85546875" customWidth="1"/>
    <col min="840" max="840" width="10.140625" customWidth="1"/>
    <col min="842" max="842" width="10" customWidth="1"/>
    <col min="1025" max="1025" width="4.140625" customWidth="1"/>
    <col min="1026" max="1026" width="26.7109375" customWidth="1"/>
    <col min="1028" max="1028" width="13" customWidth="1"/>
    <col min="1029" max="1029" width="10.42578125" customWidth="1"/>
    <col min="1030" max="1030" width="11.28515625" customWidth="1"/>
    <col min="1032" max="1032" width="12" customWidth="1"/>
    <col min="1034" max="1034" width="11.5703125" customWidth="1"/>
    <col min="1036" max="1036" width="11.7109375" customWidth="1"/>
    <col min="1038" max="1038" width="11.7109375" customWidth="1"/>
    <col min="1040" max="1040" width="11" customWidth="1"/>
    <col min="1042" max="1042" width="11.28515625" customWidth="1"/>
    <col min="1048" max="1048" width="10" customWidth="1"/>
    <col min="1056" max="1056" width="9.85546875" customWidth="1"/>
    <col min="1058" max="1058" width="9.85546875" customWidth="1"/>
    <col min="1092" max="1092" width="10.42578125" customWidth="1"/>
    <col min="1094" max="1094" width="9.85546875" customWidth="1"/>
    <col min="1096" max="1096" width="10.140625" customWidth="1"/>
    <col min="1098" max="1098" width="10" customWidth="1"/>
    <col min="1281" max="1281" width="4.140625" customWidth="1"/>
    <col min="1282" max="1282" width="26.7109375" customWidth="1"/>
    <col min="1284" max="1284" width="13" customWidth="1"/>
    <col min="1285" max="1285" width="10.42578125" customWidth="1"/>
    <col min="1286" max="1286" width="11.28515625" customWidth="1"/>
    <col min="1288" max="1288" width="12" customWidth="1"/>
    <col min="1290" max="1290" width="11.5703125" customWidth="1"/>
    <col min="1292" max="1292" width="11.7109375" customWidth="1"/>
    <col min="1294" max="1294" width="11.7109375" customWidth="1"/>
    <col min="1296" max="1296" width="11" customWidth="1"/>
    <col min="1298" max="1298" width="11.28515625" customWidth="1"/>
    <col min="1304" max="1304" width="10" customWidth="1"/>
    <col min="1312" max="1312" width="9.85546875" customWidth="1"/>
    <col min="1314" max="1314" width="9.85546875" customWidth="1"/>
    <col min="1348" max="1348" width="10.42578125" customWidth="1"/>
    <col min="1350" max="1350" width="9.85546875" customWidth="1"/>
    <col min="1352" max="1352" width="10.140625" customWidth="1"/>
    <col min="1354" max="1354" width="10" customWidth="1"/>
    <col min="1537" max="1537" width="4.140625" customWidth="1"/>
    <col min="1538" max="1538" width="26.7109375" customWidth="1"/>
    <col min="1540" max="1540" width="13" customWidth="1"/>
    <col min="1541" max="1541" width="10.42578125" customWidth="1"/>
    <col min="1542" max="1542" width="11.28515625" customWidth="1"/>
    <col min="1544" max="1544" width="12" customWidth="1"/>
    <col min="1546" max="1546" width="11.5703125" customWidth="1"/>
    <col min="1548" max="1548" width="11.7109375" customWidth="1"/>
    <col min="1550" max="1550" width="11.7109375" customWidth="1"/>
    <col min="1552" max="1552" width="11" customWidth="1"/>
    <col min="1554" max="1554" width="11.28515625" customWidth="1"/>
    <col min="1560" max="1560" width="10" customWidth="1"/>
    <col min="1568" max="1568" width="9.85546875" customWidth="1"/>
    <col min="1570" max="1570" width="9.85546875" customWidth="1"/>
    <col min="1604" max="1604" width="10.42578125" customWidth="1"/>
    <col min="1606" max="1606" width="9.85546875" customWidth="1"/>
    <col min="1608" max="1608" width="10.140625" customWidth="1"/>
    <col min="1610" max="1610" width="10" customWidth="1"/>
    <col min="1793" max="1793" width="4.140625" customWidth="1"/>
    <col min="1794" max="1794" width="26.7109375" customWidth="1"/>
    <col min="1796" max="1796" width="13" customWidth="1"/>
    <col min="1797" max="1797" width="10.42578125" customWidth="1"/>
    <col min="1798" max="1798" width="11.28515625" customWidth="1"/>
    <col min="1800" max="1800" width="12" customWidth="1"/>
    <col min="1802" max="1802" width="11.5703125" customWidth="1"/>
    <col min="1804" max="1804" width="11.7109375" customWidth="1"/>
    <col min="1806" max="1806" width="11.7109375" customWidth="1"/>
    <col min="1808" max="1808" width="11" customWidth="1"/>
    <col min="1810" max="1810" width="11.28515625" customWidth="1"/>
    <col min="1816" max="1816" width="10" customWidth="1"/>
    <col min="1824" max="1824" width="9.85546875" customWidth="1"/>
    <col min="1826" max="1826" width="9.85546875" customWidth="1"/>
    <col min="1860" max="1860" width="10.42578125" customWidth="1"/>
    <col min="1862" max="1862" width="9.85546875" customWidth="1"/>
    <col min="1864" max="1864" width="10.140625" customWidth="1"/>
    <col min="1866" max="1866" width="10" customWidth="1"/>
    <col min="2049" max="2049" width="4.140625" customWidth="1"/>
    <col min="2050" max="2050" width="26.7109375" customWidth="1"/>
    <col min="2052" max="2052" width="13" customWidth="1"/>
    <col min="2053" max="2053" width="10.42578125" customWidth="1"/>
    <col min="2054" max="2054" width="11.28515625" customWidth="1"/>
    <col min="2056" max="2056" width="12" customWidth="1"/>
    <col min="2058" max="2058" width="11.5703125" customWidth="1"/>
    <col min="2060" max="2060" width="11.7109375" customWidth="1"/>
    <col min="2062" max="2062" width="11.7109375" customWidth="1"/>
    <col min="2064" max="2064" width="11" customWidth="1"/>
    <col min="2066" max="2066" width="11.28515625" customWidth="1"/>
    <col min="2072" max="2072" width="10" customWidth="1"/>
    <col min="2080" max="2080" width="9.85546875" customWidth="1"/>
    <col min="2082" max="2082" width="9.85546875" customWidth="1"/>
    <col min="2116" max="2116" width="10.42578125" customWidth="1"/>
    <col min="2118" max="2118" width="9.85546875" customWidth="1"/>
    <col min="2120" max="2120" width="10.140625" customWidth="1"/>
    <col min="2122" max="2122" width="10" customWidth="1"/>
    <col min="2305" max="2305" width="4.140625" customWidth="1"/>
    <col min="2306" max="2306" width="26.7109375" customWidth="1"/>
    <col min="2308" max="2308" width="13" customWidth="1"/>
    <col min="2309" max="2309" width="10.42578125" customWidth="1"/>
    <col min="2310" max="2310" width="11.28515625" customWidth="1"/>
    <col min="2312" max="2312" width="12" customWidth="1"/>
    <col min="2314" max="2314" width="11.5703125" customWidth="1"/>
    <col min="2316" max="2316" width="11.7109375" customWidth="1"/>
    <col min="2318" max="2318" width="11.7109375" customWidth="1"/>
    <col min="2320" max="2320" width="11" customWidth="1"/>
    <col min="2322" max="2322" width="11.28515625" customWidth="1"/>
    <col min="2328" max="2328" width="10" customWidth="1"/>
    <col min="2336" max="2336" width="9.85546875" customWidth="1"/>
    <col min="2338" max="2338" width="9.85546875" customWidth="1"/>
    <col min="2372" max="2372" width="10.42578125" customWidth="1"/>
    <col min="2374" max="2374" width="9.85546875" customWidth="1"/>
    <col min="2376" max="2376" width="10.140625" customWidth="1"/>
    <col min="2378" max="2378" width="10" customWidth="1"/>
    <col min="2561" max="2561" width="4.140625" customWidth="1"/>
    <col min="2562" max="2562" width="26.7109375" customWidth="1"/>
    <col min="2564" max="2564" width="13" customWidth="1"/>
    <col min="2565" max="2565" width="10.42578125" customWidth="1"/>
    <col min="2566" max="2566" width="11.28515625" customWidth="1"/>
    <col min="2568" max="2568" width="12" customWidth="1"/>
    <col min="2570" max="2570" width="11.5703125" customWidth="1"/>
    <col min="2572" max="2572" width="11.7109375" customWidth="1"/>
    <col min="2574" max="2574" width="11.7109375" customWidth="1"/>
    <col min="2576" max="2576" width="11" customWidth="1"/>
    <col min="2578" max="2578" width="11.28515625" customWidth="1"/>
    <col min="2584" max="2584" width="10" customWidth="1"/>
    <col min="2592" max="2592" width="9.85546875" customWidth="1"/>
    <col min="2594" max="2594" width="9.85546875" customWidth="1"/>
    <col min="2628" max="2628" width="10.42578125" customWidth="1"/>
    <col min="2630" max="2630" width="9.85546875" customWidth="1"/>
    <col min="2632" max="2632" width="10.140625" customWidth="1"/>
    <col min="2634" max="2634" width="10" customWidth="1"/>
    <col min="2817" max="2817" width="4.140625" customWidth="1"/>
    <col min="2818" max="2818" width="26.7109375" customWidth="1"/>
    <col min="2820" max="2820" width="13" customWidth="1"/>
    <col min="2821" max="2821" width="10.42578125" customWidth="1"/>
    <col min="2822" max="2822" width="11.28515625" customWidth="1"/>
    <col min="2824" max="2824" width="12" customWidth="1"/>
    <col min="2826" max="2826" width="11.5703125" customWidth="1"/>
    <col min="2828" max="2828" width="11.7109375" customWidth="1"/>
    <col min="2830" max="2830" width="11.7109375" customWidth="1"/>
    <col min="2832" max="2832" width="11" customWidth="1"/>
    <col min="2834" max="2834" width="11.28515625" customWidth="1"/>
    <col min="2840" max="2840" width="10" customWidth="1"/>
    <col min="2848" max="2848" width="9.85546875" customWidth="1"/>
    <col min="2850" max="2850" width="9.85546875" customWidth="1"/>
    <col min="2884" max="2884" width="10.42578125" customWidth="1"/>
    <col min="2886" max="2886" width="9.85546875" customWidth="1"/>
    <col min="2888" max="2888" width="10.140625" customWidth="1"/>
    <col min="2890" max="2890" width="10" customWidth="1"/>
    <col min="3073" max="3073" width="4.140625" customWidth="1"/>
    <col min="3074" max="3074" width="26.7109375" customWidth="1"/>
    <col min="3076" max="3076" width="13" customWidth="1"/>
    <col min="3077" max="3077" width="10.42578125" customWidth="1"/>
    <col min="3078" max="3078" width="11.28515625" customWidth="1"/>
    <col min="3080" max="3080" width="12" customWidth="1"/>
    <col min="3082" max="3082" width="11.5703125" customWidth="1"/>
    <col min="3084" max="3084" width="11.7109375" customWidth="1"/>
    <col min="3086" max="3086" width="11.7109375" customWidth="1"/>
    <col min="3088" max="3088" width="11" customWidth="1"/>
    <col min="3090" max="3090" width="11.28515625" customWidth="1"/>
    <col min="3096" max="3096" width="10" customWidth="1"/>
    <col min="3104" max="3104" width="9.85546875" customWidth="1"/>
    <col min="3106" max="3106" width="9.85546875" customWidth="1"/>
    <col min="3140" max="3140" width="10.42578125" customWidth="1"/>
    <col min="3142" max="3142" width="9.85546875" customWidth="1"/>
    <col min="3144" max="3144" width="10.140625" customWidth="1"/>
    <col min="3146" max="3146" width="10" customWidth="1"/>
    <col min="3329" max="3329" width="4.140625" customWidth="1"/>
    <col min="3330" max="3330" width="26.7109375" customWidth="1"/>
    <col min="3332" max="3332" width="13" customWidth="1"/>
    <col min="3333" max="3333" width="10.42578125" customWidth="1"/>
    <col min="3334" max="3334" width="11.28515625" customWidth="1"/>
    <col min="3336" max="3336" width="12" customWidth="1"/>
    <col min="3338" max="3338" width="11.5703125" customWidth="1"/>
    <col min="3340" max="3340" width="11.7109375" customWidth="1"/>
    <col min="3342" max="3342" width="11.7109375" customWidth="1"/>
    <col min="3344" max="3344" width="11" customWidth="1"/>
    <col min="3346" max="3346" width="11.28515625" customWidth="1"/>
    <col min="3352" max="3352" width="10" customWidth="1"/>
    <col min="3360" max="3360" width="9.85546875" customWidth="1"/>
    <col min="3362" max="3362" width="9.85546875" customWidth="1"/>
    <col min="3396" max="3396" width="10.42578125" customWidth="1"/>
    <col min="3398" max="3398" width="9.85546875" customWidth="1"/>
    <col min="3400" max="3400" width="10.140625" customWidth="1"/>
    <col min="3402" max="3402" width="10" customWidth="1"/>
    <col min="3585" max="3585" width="4.140625" customWidth="1"/>
    <col min="3586" max="3586" width="26.7109375" customWidth="1"/>
    <col min="3588" max="3588" width="13" customWidth="1"/>
    <col min="3589" max="3589" width="10.42578125" customWidth="1"/>
    <col min="3590" max="3590" width="11.28515625" customWidth="1"/>
    <col min="3592" max="3592" width="12" customWidth="1"/>
    <col min="3594" max="3594" width="11.5703125" customWidth="1"/>
    <col min="3596" max="3596" width="11.7109375" customWidth="1"/>
    <col min="3598" max="3598" width="11.7109375" customWidth="1"/>
    <col min="3600" max="3600" width="11" customWidth="1"/>
    <col min="3602" max="3602" width="11.28515625" customWidth="1"/>
    <col min="3608" max="3608" width="10" customWidth="1"/>
    <col min="3616" max="3616" width="9.85546875" customWidth="1"/>
    <col min="3618" max="3618" width="9.85546875" customWidth="1"/>
    <col min="3652" max="3652" width="10.42578125" customWidth="1"/>
    <col min="3654" max="3654" width="9.85546875" customWidth="1"/>
    <col min="3656" max="3656" width="10.140625" customWidth="1"/>
    <col min="3658" max="3658" width="10" customWidth="1"/>
    <col min="3841" max="3841" width="4.140625" customWidth="1"/>
    <col min="3842" max="3842" width="26.7109375" customWidth="1"/>
    <col min="3844" max="3844" width="13" customWidth="1"/>
    <col min="3845" max="3845" width="10.42578125" customWidth="1"/>
    <col min="3846" max="3846" width="11.28515625" customWidth="1"/>
    <col min="3848" max="3848" width="12" customWidth="1"/>
    <col min="3850" max="3850" width="11.5703125" customWidth="1"/>
    <col min="3852" max="3852" width="11.7109375" customWidth="1"/>
    <col min="3854" max="3854" width="11.7109375" customWidth="1"/>
    <col min="3856" max="3856" width="11" customWidth="1"/>
    <col min="3858" max="3858" width="11.28515625" customWidth="1"/>
    <col min="3864" max="3864" width="10" customWidth="1"/>
    <col min="3872" max="3872" width="9.85546875" customWidth="1"/>
    <col min="3874" max="3874" width="9.85546875" customWidth="1"/>
    <col min="3908" max="3908" width="10.42578125" customWidth="1"/>
    <col min="3910" max="3910" width="9.85546875" customWidth="1"/>
    <col min="3912" max="3912" width="10.140625" customWidth="1"/>
    <col min="3914" max="3914" width="10" customWidth="1"/>
    <col min="4097" max="4097" width="4.140625" customWidth="1"/>
    <col min="4098" max="4098" width="26.7109375" customWidth="1"/>
    <col min="4100" max="4100" width="13" customWidth="1"/>
    <col min="4101" max="4101" width="10.42578125" customWidth="1"/>
    <col min="4102" max="4102" width="11.28515625" customWidth="1"/>
    <col min="4104" max="4104" width="12" customWidth="1"/>
    <col min="4106" max="4106" width="11.5703125" customWidth="1"/>
    <col min="4108" max="4108" width="11.7109375" customWidth="1"/>
    <col min="4110" max="4110" width="11.7109375" customWidth="1"/>
    <col min="4112" max="4112" width="11" customWidth="1"/>
    <col min="4114" max="4114" width="11.28515625" customWidth="1"/>
    <col min="4120" max="4120" width="10" customWidth="1"/>
    <col min="4128" max="4128" width="9.85546875" customWidth="1"/>
    <col min="4130" max="4130" width="9.85546875" customWidth="1"/>
    <col min="4164" max="4164" width="10.42578125" customWidth="1"/>
    <col min="4166" max="4166" width="9.85546875" customWidth="1"/>
    <col min="4168" max="4168" width="10.140625" customWidth="1"/>
    <col min="4170" max="4170" width="10" customWidth="1"/>
    <col min="4353" max="4353" width="4.140625" customWidth="1"/>
    <col min="4354" max="4354" width="26.7109375" customWidth="1"/>
    <col min="4356" max="4356" width="13" customWidth="1"/>
    <col min="4357" max="4357" width="10.42578125" customWidth="1"/>
    <col min="4358" max="4358" width="11.28515625" customWidth="1"/>
    <col min="4360" max="4360" width="12" customWidth="1"/>
    <col min="4362" max="4362" width="11.5703125" customWidth="1"/>
    <col min="4364" max="4364" width="11.7109375" customWidth="1"/>
    <col min="4366" max="4366" width="11.7109375" customWidth="1"/>
    <col min="4368" max="4368" width="11" customWidth="1"/>
    <col min="4370" max="4370" width="11.28515625" customWidth="1"/>
    <col min="4376" max="4376" width="10" customWidth="1"/>
    <col min="4384" max="4384" width="9.85546875" customWidth="1"/>
    <col min="4386" max="4386" width="9.85546875" customWidth="1"/>
    <col min="4420" max="4420" width="10.42578125" customWidth="1"/>
    <col min="4422" max="4422" width="9.85546875" customWidth="1"/>
    <col min="4424" max="4424" width="10.140625" customWidth="1"/>
    <col min="4426" max="4426" width="10" customWidth="1"/>
    <col min="4609" max="4609" width="4.140625" customWidth="1"/>
    <col min="4610" max="4610" width="26.7109375" customWidth="1"/>
    <col min="4612" max="4612" width="13" customWidth="1"/>
    <col min="4613" max="4613" width="10.42578125" customWidth="1"/>
    <col min="4614" max="4614" width="11.28515625" customWidth="1"/>
    <col min="4616" max="4616" width="12" customWidth="1"/>
    <col min="4618" max="4618" width="11.5703125" customWidth="1"/>
    <col min="4620" max="4620" width="11.7109375" customWidth="1"/>
    <col min="4622" max="4622" width="11.7109375" customWidth="1"/>
    <col min="4624" max="4624" width="11" customWidth="1"/>
    <col min="4626" max="4626" width="11.28515625" customWidth="1"/>
    <col min="4632" max="4632" width="10" customWidth="1"/>
    <col min="4640" max="4640" width="9.85546875" customWidth="1"/>
    <col min="4642" max="4642" width="9.85546875" customWidth="1"/>
    <col min="4676" max="4676" width="10.42578125" customWidth="1"/>
    <col min="4678" max="4678" width="9.85546875" customWidth="1"/>
    <col min="4680" max="4680" width="10.140625" customWidth="1"/>
    <col min="4682" max="4682" width="10" customWidth="1"/>
    <col min="4865" max="4865" width="4.140625" customWidth="1"/>
    <col min="4866" max="4866" width="26.7109375" customWidth="1"/>
    <col min="4868" max="4868" width="13" customWidth="1"/>
    <col min="4869" max="4869" width="10.42578125" customWidth="1"/>
    <col min="4870" max="4870" width="11.28515625" customWidth="1"/>
    <col min="4872" max="4872" width="12" customWidth="1"/>
    <col min="4874" max="4874" width="11.5703125" customWidth="1"/>
    <col min="4876" max="4876" width="11.7109375" customWidth="1"/>
    <col min="4878" max="4878" width="11.7109375" customWidth="1"/>
    <col min="4880" max="4880" width="11" customWidth="1"/>
    <col min="4882" max="4882" width="11.28515625" customWidth="1"/>
    <col min="4888" max="4888" width="10" customWidth="1"/>
    <col min="4896" max="4896" width="9.85546875" customWidth="1"/>
    <col min="4898" max="4898" width="9.85546875" customWidth="1"/>
    <col min="4932" max="4932" width="10.42578125" customWidth="1"/>
    <col min="4934" max="4934" width="9.85546875" customWidth="1"/>
    <col min="4936" max="4936" width="10.140625" customWidth="1"/>
    <col min="4938" max="4938" width="10" customWidth="1"/>
    <col min="5121" max="5121" width="4.140625" customWidth="1"/>
    <col min="5122" max="5122" width="26.7109375" customWidth="1"/>
    <col min="5124" max="5124" width="13" customWidth="1"/>
    <col min="5125" max="5125" width="10.42578125" customWidth="1"/>
    <col min="5126" max="5126" width="11.28515625" customWidth="1"/>
    <col min="5128" max="5128" width="12" customWidth="1"/>
    <col min="5130" max="5130" width="11.5703125" customWidth="1"/>
    <col min="5132" max="5132" width="11.7109375" customWidth="1"/>
    <col min="5134" max="5134" width="11.7109375" customWidth="1"/>
    <col min="5136" max="5136" width="11" customWidth="1"/>
    <col min="5138" max="5138" width="11.28515625" customWidth="1"/>
    <col min="5144" max="5144" width="10" customWidth="1"/>
    <col min="5152" max="5152" width="9.85546875" customWidth="1"/>
    <col min="5154" max="5154" width="9.85546875" customWidth="1"/>
    <col min="5188" max="5188" width="10.42578125" customWidth="1"/>
    <col min="5190" max="5190" width="9.85546875" customWidth="1"/>
    <col min="5192" max="5192" width="10.140625" customWidth="1"/>
    <col min="5194" max="5194" width="10" customWidth="1"/>
    <col min="5377" max="5377" width="4.140625" customWidth="1"/>
    <col min="5378" max="5378" width="26.7109375" customWidth="1"/>
    <col min="5380" max="5380" width="13" customWidth="1"/>
    <col min="5381" max="5381" width="10.42578125" customWidth="1"/>
    <col min="5382" max="5382" width="11.28515625" customWidth="1"/>
    <col min="5384" max="5384" width="12" customWidth="1"/>
    <col min="5386" max="5386" width="11.5703125" customWidth="1"/>
    <col min="5388" max="5388" width="11.7109375" customWidth="1"/>
    <col min="5390" max="5390" width="11.7109375" customWidth="1"/>
    <col min="5392" max="5392" width="11" customWidth="1"/>
    <col min="5394" max="5394" width="11.28515625" customWidth="1"/>
    <col min="5400" max="5400" width="10" customWidth="1"/>
    <col min="5408" max="5408" width="9.85546875" customWidth="1"/>
    <col min="5410" max="5410" width="9.85546875" customWidth="1"/>
    <col min="5444" max="5444" width="10.42578125" customWidth="1"/>
    <col min="5446" max="5446" width="9.85546875" customWidth="1"/>
    <col min="5448" max="5448" width="10.140625" customWidth="1"/>
    <col min="5450" max="5450" width="10" customWidth="1"/>
    <col min="5633" max="5633" width="4.140625" customWidth="1"/>
    <col min="5634" max="5634" width="26.7109375" customWidth="1"/>
    <col min="5636" max="5636" width="13" customWidth="1"/>
    <col min="5637" max="5637" width="10.42578125" customWidth="1"/>
    <col min="5638" max="5638" width="11.28515625" customWidth="1"/>
    <col min="5640" max="5640" width="12" customWidth="1"/>
    <col min="5642" max="5642" width="11.5703125" customWidth="1"/>
    <col min="5644" max="5644" width="11.7109375" customWidth="1"/>
    <col min="5646" max="5646" width="11.7109375" customWidth="1"/>
    <col min="5648" max="5648" width="11" customWidth="1"/>
    <col min="5650" max="5650" width="11.28515625" customWidth="1"/>
    <col min="5656" max="5656" width="10" customWidth="1"/>
    <col min="5664" max="5664" width="9.85546875" customWidth="1"/>
    <col min="5666" max="5666" width="9.85546875" customWidth="1"/>
    <col min="5700" max="5700" width="10.42578125" customWidth="1"/>
    <col min="5702" max="5702" width="9.85546875" customWidth="1"/>
    <col min="5704" max="5704" width="10.140625" customWidth="1"/>
    <col min="5706" max="5706" width="10" customWidth="1"/>
    <col min="5889" max="5889" width="4.140625" customWidth="1"/>
    <col min="5890" max="5890" width="26.7109375" customWidth="1"/>
    <col min="5892" max="5892" width="13" customWidth="1"/>
    <col min="5893" max="5893" width="10.42578125" customWidth="1"/>
    <col min="5894" max="5894" width="11.28515625" customWidth="1"/>
    <col min="5896" max="5896" width="12" customWidth="1"/>
    <col min="5898" max="5898" width="11.5703125" customWidth="1"/>
    <col min="5900" max="5900" width="11.7109375" customWidth="1"/>
    <col min="5902" max="5902" width="11.7109375" customWidth="1"/>
    <col min="5904" max="5904" width="11" customWidth="1"/>
    <col min="5906" max="5906" width="11.28515625" customWidth="1"/>
    <col min="5912" max="5912" width="10" customWidth="1"/>
    <col min="5920" max="5920" width="9.85546875" customWidth="1"/>
    <col min="5922" max="5922" width="9.85546875" customWidth="1"/>
    <col min="5956" max="5956" width="10.42578125" customWidth="1"/>
    <col min="5958" max="5958" width="9.85546875" customWidth="1"/>
    <col min="5960" max="5960" width="10.140625" customWidth="1"/>
    <col min="5962" max="5962" width="10" customWidth="1"/>
    <col min="6145" max="6145" width="4.140625" customWidth="1"/>
    <col min="6146" max="6146" width="26.7109375" customWidth="1"/>
    <col min="6148" max="6148" width="13" customWidth="1"/>
    <col min="6149" max="6149" width="10.42578125" customWidth="1"/>
    <col min="6150" max="6150" width="11.28515625" customWidth="1"/>
    <col min="6152" max="6152" width="12" customWidth="1"/>
    <col min="6154" max="6154" width="11.5703125" customWidth="1"/>
    <col min="6156" max="6156" width="11.7109375" customWidth="1"/>
    <col min="6158" max="6158" width="11.7109375" customWidth="1"/>
    <col min="6160" max="6160" width="11" customWidth="1"/>
    <col min="6162" max="6162" width="11.28515625" customWidth="1"/>
    <col min="6168" max="6168" width="10" customWidth="1"/>
    <col min="6176" max="6176" width="9.85546875" customWidth="1"/>
    <col min="6178" max="6178" width="9.85546875" customWidth="1"/>
    <col min="6212" max="6212" width="10.42578125" customWidth="1"/>
    <col min="6214" max="6214" width="9.85546875" customWidth="1"/>
    <col min="6216" max="6216" width="10.140625" customWidth="1"/>
    <col min="6218" max="6218" width="10" customWidth="1"/>
    <col min="6401" max="6401" width="4.140625" customWidth="1"/>
    <col min="6402" max="6402" width="26.7109375" customWidth="1"/>
    <col min="6404" max="6404" width="13" customWidth="1"/>
    <col min="6405" max="6405" width="10.42578125" customWidth="1"/>
    <col min="6406" max="6406" width="11.28515625" customWidth="1"/>
    <col min="6408" max="6408" width="12" customWidth="1"/>
    <col min="6410" max="6410" width="11.5703125" customWidth="1"/>
    <col min="6412" max="6412" width="11.7109375" customWidth="1"/>
    <col min="6414" max="6414" width="11.7109375" customWidth="1"/>
    <col min="6416" max="6416" width="11" customWidth="1"/>
    <col min="6418" max="6418" width="11.28515625" customWidth="1"/>
    <col min="6424" max="6424" width="10" customWidth="1"/>
    <col min="6432" max="6432" width="9.85546875" customWidth="1"/>
    <col min="6434" max="6434" width="9.85546875" customWidth="1"/>
    <col min="6468" max="6468" width="10.42578125" customWidth="1"/>
    <col min="6470" max="6470" width="9.85546875" customWidth="1"/>
    <col min="6472" max="6472" width="10.140625" customWidth="1"/>
    <col min="6474" max="6474" width="10" customWidth="1"/>
    <col min="6657" max="6657" width="4.140625" customWidth="1"/>
    <col min="6658" max="6658" width="26.7109375" customWidth="1"/>
    <col min="6660" max="6660" width="13" customWidth="1"/>
    <col min="6661" max="6661" width="10.42578125" customWidth="1"/>
    <col min="6662" max="6662" width="11.28515625" customWidth="1"/>
    <col min="6664" max="6664" width="12" customWidth="1"/>
    <col min="6666" max="6666" width="11.5703125" customWidth="1"/>
    <col min="6668" max="6668" width="11.7109375" customWidth="1"/>
    <col min="6670" max="6670" width="11.7109375" customWidth="1"/>
    <col min="6672" max="6672" width="11" customWidth="1"/>
    <col min="6674" max="6674" width="11.28515625" customWidth="1"/>
    <col min="6680" max="6680" width="10" customWidth="1"/>
    <col min="6688" max="6688" width="9.85546875" customWidth="1"/>
    <col min="6690" max="6690" width="9.85546875" customWidth="1"/>
    <col min="6724" max="6724" width="10.42578125" customWidth="1"/>
    <col min="6726" max="6726" width="9.85546875" customWidth="1"/>
    <col min="6728" max="6728" width="10.140625" customWidth="1"/>
    <col min="6730" max="6730" width="10" customWidth="1"/>
    <col min="6913" max="6913" width="4.140625" customWidth="1"/>
    <col min="6914" max="6914" width="26.7109375" customWidth="1"/>
    <col min="6916" max="6916" width="13" customWidth="1"/>
    <col min="6917" max="6917" width="10.42578125" customWidth="1"/>
    <col min="6918" max="6918" width="11.28515625" customWidth="1"/>
    <col min="6920" max="6920" width="12" customWidth="1"/>
    <col min="6922" max="6922" width="11.5703125" customWidth="1"/>
    <col min="6924" max="6924" width="11.7109375" customWidth="1"/>
    <col min="6926" max="6926" width="11.7109375" customWidth="1"/>
    <col min="6928" max="6928" width="11" customWidth="1"/>
    <col min="6930" max="6930" width="11.28515625" customWidth="1"/>
    <col min="6936" max="6936" width="10" customWidth="1"/>
    <col min="6944" max="6944" width="9.85546875" customWidth="1"/>
    <col min="6946" max="6946" width="9.85546875" customWidth="1"/>
    <col min="6980" max="6980" width="10.42578125" customWidth="1"/>
    <col min="6982" max="6982" width="9.85546875" customWidth="1"/>
    <col min="6984" max="6984" width="10.140625" customWidth="1"/>
    <col min="6986" max="6986" width="10" customWidth="1"/>
    <col min="7169" max="7169" width="4.140625" customWidth="1"/>
    <col min="7170" max="7170" width="26.7109375" customWidth="1"/>
    <col min="7172" max="7172" width="13" customWidth="1"/>
    <col min="7173" max="7173" width="10.42578125" customWidth="1"/>
    <col min="7174" max="7174" width="11.28515625" customWidth="1"/>
    <col min="7176" max="7176" width="12" customWidth="1"/>
    <col min="7178" max="7178" width="11.5703125" customWidth="1"/>
    <col min="7180" max="7180" width="11.7109375" customWidth="1"/>
    <col min="7182" max="7182" width="11.7109375" customWidth="1"/>
    <col min="7184" max="7184" width="11" customWidth="1"/>
    <col min="7186" max="7186" width="11.28515625" customWidth="1"/>
    <col min="7192" max="7192" width="10" customWidth="1"/>
    <col min="7200" max="7200" width="9.85546875" customWidth="1"/>
    <col min="7202" max="7202" width="9.85546875" customWidth="1"/>
    <col min="7236" max="7236" width="10.42578125" customWidth="1"/>
    <col min="7238" max="7238" width="9.85546875" customWidth="1"/>
    <col min="7240" max="7240" width="10.140625" customWidth="1"/>
    <col min="7242" max="7242" width="10" customWidth="1"/>
    <col min="7425" max="7425" width="4.140625" customWidth="1"/>
    <col min="7426" max="7426" width="26.7109375" customWidth="1"/>
    <col min="7428" max="7428" width="13" customWidth="1"/>
    <col min="7429" max="7429" width="10.42578125" customWidth="1"/>
    <col min="7430" max="7430" width="11.28515625" customWidth="1"/>
    <col min="7432" max="7432" width="12" customWidth="1"/>
    <col min="7434" max="7434" width="11.5703125" customWidth="1"/>
    <col min="7436" max="7436" width="11.7109375" customWidth="1"/>
    <col min="7438" max="7438" width="11.7109375" customWidth="1"/>
    <col min="7440" max="7440" width="11" customWidth="1"/>
    <col min="7442" max="7442" width="11.28515625" customWidth="1"/>
    <col min="7448" max="7448" width="10" customWidth="1"/>
    <col min="7456" max="7456" width="9.85546875" customWidth="1"/>
    <col min="7458" max="7458" width="9.85546875" customWidth="1"/>
    <col min="7492" max="7492" width="10.42578125" customWidth="1"/>
    <col min="7494" max="7494" width="9.85546875" customWidth="1"/>
    <col min="7496" max="7496" width="10.140625" customWidth="1"/>
    <col min="7498" max="7498" width="10" customWidth="1"/>
    <col min="7681" max="7681" width="4.140625" customWidth="1"/>
    <col min="7682" max="7682" width="26.7109375" customWidth="1"/>
    <col min="7684" max="7684" width="13" customWidth="1"/>
    <col min="7685" max="7685" width="10.42578125" customWidth="1"/>
    <col min="7686" max="7686" width="11.28515625" customWidth="1"/>
    <col min="7688" max="7688" width="12" customWidth="1"/>
    <col min="7690" max="7690" width="11.5703125" customWidth="1"/>
    <col min="7692" max="7692" width="11.7109375" customWidth="1"/>
    <col min="7694" max="7694" width="11.7109375" customWidth="1"/>
    <col min="7696" max="7696" width="11" customWidth="1"/>
    <col min="7698" max="7698" width="11.28515625" customWidth="1"/>
    <col min="7704" max="7704" width="10" customWidth="1"/>
    <col min="7712" max="7712" width="9.85546875" customWidth="1"/>
    <col min="7714" max="7714" width="9.85546875" customWidth="1"/>
    <col min="7748" max="7748" width="10.42578125" customWidth="1"/>
    <col min="7750" max="7750" width="9.85546875" customWidth="1"/>
    <col min="7752" max="7752" width="10.140625" customWidth="1"/>
    <col min="7754" max="7754" width="10" customWidth="1"/>
    <col min="7937" max="7937" width="4.140625" customWidth="1"/>
    <col min="7938" max="7938" width="26.7109375" customWidth="1"/>
    <col min="7940" max="7940" width="13" customWidth="1"/>
    <col min="7941" max="7941" width="10.42578125" customWidth="1"/>
    <col min="7942" max="7942" width="11.28515625" customWidth="1"/>
    <col min="7944" max="7944" width="12" customWidth="1"/>
    <col min="7946" max="7946" width="11.5703125" customWidth="1"/>
    <col min="7948" max="7948" width="11.7109375" customWidth="1"/>
    <col min="7950" max="7950" width="11.7109375" customWidth="1"/>
    <col min="7952" max="7952" width="11" customWidth="1"/>
    <col min="7954" max="7954" width="11.28515625" customWidth="1"/>
    <col min="7960" max="7960" width="10" customWidth="1"/>
    <col min="7968" max="7968" width="9.85546875" customWidth="1"/>
    <col min="7970" max="7970" width="9.85546875" customWidth="1"/>
    <col min="8004" max="8004" width="10.42578125" customWidth="1"/>
    <col min="8006" max="8006" width="9.85546875" customWidth="1"/>
    <col min="8008" max="8008" width="10.140625" customWidth="1"/>
    <col min="8010" max="8010" width="10" customWidth="1"/>
    <col min="8193" max="8193" width="4.140625" customWidth="1"/>
    <col min="8194" max="8194" width="26.7109375" customWidth="1"/>
    <col min="8196" max="8196" width="13" customWidth="1"/>
    <col min="8197" max="8197" width="10.42578125" customWidth="1"/>
    <col min="8198" max="8198" width="11.28515625" customWidth="1"/>
    <col min="8200" max="8200" width="12" customWidth="1"/>
    <col min="8202" max="8202" width="11.5703125" customWidth="1"/>
    <col min="8204" max="8204" width="11.7109375" customWidth="1"/>
    <col min="8206" max="8206" width="11.7109375" customWidth="1"/>
    <col min="8208" max="8208" width="11" customWidth="1"/>
    <col min="8210" max="8210" width="11.28515625" customWidth="1"/>
    <col min="8216" max="8216" width="10" customWidth="1"/>
    <col min="8224" max="8224" width="9.85546875" customWidth="1"/>
    <col min="8226" max="8226" width="9.85546875" customWidth="1"/>
    <col min="8260" max="8260" width="10.42578125" customWidth="1"/>
    <col min="8262" max="8262" width="9.85546875" customWidth="1"/>
    <col min="8264" max="8264" width="10.140625" customWidth="1"/>
    <col min="8266" max="8266" width="10" customWidth="1"/>
    <col min="8449" max="8449" width="4.140625" customWidth="1"/>
    <col min="8450" max="8450" width="26.7109375" customWidth="1"/>
    <col min="8452" max="8452" width="13" customWidth="1"/>
    <col min="8453" max="8453" width="10.42578125" customWidth="1"/>
    <col min="8454" max="8454" width="11.28515625" customWidth="1"/>
    <col min="8456" max="8456" width="12" customWidth="1"/>
    <col min="8458" max="8458" width="11.5703125" customWidth="1"/>
    <col min="8460" max="8460" width="11.7109375" customWidth="1"/>
    <col min="8462" max="8462" width="11.7109375" customWidth="1"/>
    <col min="8464" max="8464" width="11" customWidth="1"/>
    <col min="8466" max="8466" width="11.28515625" customWidth="1"/>
    <col min="8472" max="8472" width="10" customWidth="1"/>
    <col min="8480" max="8480" width="9.85546875" customWidth="1"/>
    <col min="8482" max="8482" width="9.85546875" customWidth="1"/>
    <col min="8516" max="8516" width="10.42578125" customWidth="1"/>
    <col min="8518" max="8518" width="9.85546875" customWidth="1"/>
    <col min="8520" max="8520" width="10.140625" customWidth="1"/>
    <col min="8522" max="8522" width="10" customWidth="1"/>
    <col min="8705" max="8705" width="4.140625" customWidth="1"/>
    <col min="8706" max="8706" width="26.7109375" customWidth="1"/>
    <col min="8708" max="8708" width="13" customWidth="1"/>
    <col min="8709" max="8709" width="10.42578125" customWidth="1"/>
    <col min="8710" max="8710" width="11.28515625" customWidth="1"/>
    <col min="8712" max="8712" width="12" customWidth="1"/>
    <col min="8714" max="8714" width="11.5703125" customWidth="1"/>
    <col min="8716" max="8716" width="11.7109375" customWidth="1"/>
    <col min="8718" max="8718" width="11.7109375" customWidth="1"/>
    <col min="8720" max="8720" width="11" customWidth="1"/>
    <col min="8722" max="8722" width="11.28515625" customWidth="1"/>
    <col min="8728" max="8728" width="10" customWidth="1"/>
    <col min="8736" max="8736" width="9.85546875" customWidth="1"/>
    <col min="8738" max="8738" width="9.85546875" customWidth="1"/>
    <col min="8772" max="8772" width="10.42578125" customWidth="1"/>
    <col min="8774" max="8774" width="9.85546875" customWidth="1"/>
    <col min="8776" max="8776" width="10.140625" customWidth="1"/>
    <col min="8778" max="8778" width="10" customWidth="1"/>
    <col min="8961" max="8961" width="4.140625" customWidth="1"/>
    <col min="8962" max="8962" width="26.7109375" customWidth="1"/>
    <col min="8964" max="8964" width="13" customWidth="1"/>
    <col min="8965" max="8965" width="10.42578125" customWidth="1"/>
    <col min="8966" max="8966" width="11.28515625" customWidth="1"/>
    <col min="8968" max="8968" width="12" customWidth="1"/>
    <col min="8970" max="8970" width="11.5703125" customWidth="1"/>
    <col min="8972" max="8972" width="11.7109375" customWidth="1"/>
    <col min="8974" max="8974" width="11.7109375" customWidth="1"/>
    <col min="8976" max="8976" width="11" customWidth="1"/>
    <col min="8978" max="8978" width="11.28515625" customWidth="1"/>
    <col min="8984" max="8984" width="10" customWidth="1"/>
    <col min="8992" max="8992" width="9.85546875" customWidth="1"/>
    <col min="8994" max="8994" width="9.85546875" customWidth="1"/>
    <col min="9028" max="9028" width="10.42578125" customWidth="1"/>
    <col min="9030" max="9030" width="9.85546875" customWidth="1"/>
    <col min="9032" max="9032" width="10.140625" customWidth="1"/>
    <col min="9034" max="9034" width="10" customWidth="1"/>
    <col min="9217" max="9217" width="4.140625" customWidth="1"/>
    <col min="9218" max="9218" width="26.7109375" customWidth="1"/>
    <col min="9220" max="9220" width="13" customWidth="1"/>
    <col min="9221" max="9221" width="10.42578125" customWidth="1"/>
    <col min="9222" max="9222" width="11.28515625" customWidth="1"/>
    <col min="9224" max="9224" width="12" customWidth="1"/>
    <col min="9226" max="9226" width="11.5703125" customWidth="1"/>
    <col min="9228" max="9228" width="11.7109375" customWidth="1"/>
    <col min="9230" max="9230" width="11.7109375" customWidth="1"/>
    <col min="9232" max="9232" width="11" customWidth="1"/>
    <col min="9234" max="9234" width="11.28515625" customWidth="1"/>
    <col min="9240" max="9240" width="10" customWidth="1"/>
    <col min="9248" max="9248" width="9.85546875" customWidth="1"/>
    <col min="9250" max="9250" width="9.85546875" customWidth="1"/>
    <col min="9284" max="9284" width="10.42578125" customWidth="1"/>
    <col min="9286" max="9286" width="9.85546875" customWidth="1"/>
    <col min="9288" max="9288" width="10.140625" customWidth="1"/>
    <col min="9290" max="9290" width="10" customWidth="1"/>
    <col min="9473" max="9473" width="4.140625" customWidth="1"/>
    <col min="9474" max="9474" width="26.7109375" customWidth="1"/>
    <col min="9476" max="9476" width="13" customWidth="1"/>
    <col min="9477" max="9477" width="10.42578125" customWidth="1"/>
    <col min="9478" max="9478" width="11.28515625" customWidth="1"/>
    <col min="9480" max="9480" width="12" customWidth="1"/>
    <col min="9482" max="9482" width="11.5703125" customWidth="1"/>
    <col min="9484" max="9484" width="11.7109375" customWidth="1"/>
    <col min="9486" max="9486" width="11.7109375" customWidth="1"/>
    <col min="9488" max="9488" width="11" customWidth="1"/>
    <col min="9490" max="9490" width="11.28515625" customWidth="1"/>
    <col min="9496" max="9496" width="10" customWidth="1"/>
    <col min="9504" max="9504" width="9.85546875" customWidth="1"/>
    <col min="9506" max="9506" width="9.85546875" customWidth="1"/>
    <col min="9540" max="9540" width="10.42578125" customWidth="1"/>
    <col min="9542" max="9542" width="9.85546875" customWidth="1"/>
    <col min="9544" max="9544" width="10.140625" customWidth="1"/>
    <col min="9546" max="9546" width="10" customWidth="1"/>
    <col min="9729" max="9729" width="4.140625" customWidth="1"/>
    <col min="9730" max="9730" width="26.7109375" customWidth="1"/>
    <col min="9732" max="9732" width="13" customWidth="1"/>
    <col min="9733" max="9733" width="10.42578125" customWidth="1"/>
    <col min="9734" max="9734" width="11.28515625" customWidth="1"/>
    <col min="9736" max="9736" width="12" customWidth="1"/>
    <col min="9738" max="9738" width="11.5703125" customWidth="1"/>
    <col min="9740" max="9740" width="11.7109375" customWidth="1"/>
    <col min="9742" max="9742" width="11.7109375" customWidth="1"/>
    <col min="9744" max="9744" width="11" customWidth="1"/>
    <col min="9746" max="9746" width="11.28515625" customWidth="1"/>
    <col min="9752" max="9752" width="10" customWidth="1"/>
    <col min="9760" max="9760" width="9.85546875" customWidth="1"/>
    <col min="9762" max="9762" width="9.85546875" customWidth="1"/>
    <col min="9796" max="9796" width="10.42578125" customWidth="1"/>
    <col min="9798" max="9798" width="9.85546875" customWidth="1"/>
    <col min="9800" max="9800" width="10.140625" customWidth="1"/>
    <col min="9802" max="9802" width="10" customWidth="1"/>
    <col min="9985" max="9985" width="4.140625" customWidth="1"/>
    <col min="9986" max="9986" width="26.7109375" customWidth="1"/>
    <col min="9988" max="9988" width="13" customWidth="1"/>
    <col min="9989" max="9989" width="10.42578125" customWidth="1"/>
    <col min="9990" max="9990" width="11.28515625" customWidth="1"/>
    <col min="9992" max="9992" width="12" customWidth="1"/>
    <col min="9994" max="9994" width="11.5703125" customWidth="1"/>
    <col min="9996" max="9996" width="11.7109375" customWidth="1"/>
    <col min="9998" max="9998" width="11.7109375" customWidth="1"/>
    <col min="10000" max="10000" width="11" customWidth="1"/>
    <col min="10002" max="10002" width="11.28515625" customWidth="1"/>
    <col min="10008" max="10008" width="10" customWidth="1"/>
    <col min="10016" max="10016" width="9.85546875" customWidth="1"/>
    <col min="10018" max="10018" width="9.85546875" customWidth="1"/>
    <col min="10052" max="10052" width="10.42578125" customWidth="1"/>
    <col min="10054" max="10054" width="9.85546875" customWidth="1"/>
    <col min="10056" max="10056" width="10.140625" customWidth="1"/>
    <col min="10058" max="10058" width="10" customWidth="1"/>
    <col min="10241" max="10241" width="4.140625" customWidth="1"/>
    <col min="10242" max="10242" width="26.7109375" customWidth="1"/>
    <col min="10244" max="10244" width="13" customWidth="1"/>
    <col min="10245" max="10245" width="10.42578125" customWidth="1"/>
    <col min="10246" max="10246" width="11.28515625" customWidth="1"/>
    <col min="10248" max="10248" width="12" customWidth="1"/>
    <col min="10250" max="10250" width="11.5703125" customWidth="1"/>
    <col min="10252" max="10252" width="11.7109375" customWidth="1"/>
    <col min="10254" max="10254" width="11.7109375" customWidth="1"/>
    <col min="10256" max="10256" width="11" customWidth="1"/>
    <col min="10258" max="10258" width="11.28515625" customWidth="1"/>
    <col min="10264" max="10264" width="10" customWidth="1"/>
    <col min="10272" max="10272" width="9.85546875" customWidth="1"/>
    <col min="10274" max="10274" width="9.85546875" customWidth="1"/>
    <col min="10308" max="10308" width="10.42578125" customWidth="1"/>
    <col min="10310" max="10310" width="9.85546875" customWidth="1"/>
    <col min="10312" max="10312" width="10.140625" customWidth="1"/>
    <col min="10314" max="10314" width="10" customWidth="1"/>
    <col min="10497" max="10497" width="4.140625" customWidth="1"/>
    <col min="10498" max="10498" width="26.7109375" customWidth="1"/>
    <col min="10500" max="10500" width="13" customWidth="1"/>
    <col min="10501" max="10501" width="10.42578125" customWidth="1"/>
    <col min="10502" max="10502" width="11.28515625" customWidth="1"/>
    <col min="10504" max="10504" width="12" customWidth="1"/>
    <col min="10506" max="10506" width="11.5703125" customWidth="1"/>
    <col min="10508" max="10508" width="11.7109375" customWidth="1"/>
    <col min="10510" max="10510" width="11.7109375" customWidth="1"/>
    <col min="10512" max="10512" width="11" customWidth="1"/>
    <col min="10514" max="10514" width="11.28515625" customWidth="1"/>
    <col min="10520" max="10520" width="10" customWidth="1"/>
    <col min="10528" max="10528" width="9.85546875" customWidth="1"/>
    <col min="10530" max="10530" width="9.85546875" customWidth="1"/>
    <col min="10564" max="10564" width="10.42578125" customWidth="1"/>
    <col min="10566" max="10566" width="9.85546875" customWidth="1"/>
    <col min="10568" max="10568" width="10.140625" customWidth="1"/>
    <col min="10570" max="10570" width="10" customWidth="1"/>
    <col min="10753" max="10753" width="4.140625" customWidth="1"/>
    <col min="10754" max="10754" width="26.7109375" customWidth="1"/>
    <col min="10756" max="10756" width="13" customWidth="1"/>
    <col min="10757" max="10757" width="10.42578125" customWidth="1"/>
    <col min="10758" max="10758" width="11.28515625" customWidth="1"/>
    <col min="10760" max="10760" width="12" customWidth="1"/>
    <col min="10762" max="10762" width="11.5703125" customWidth="1"/>
    <col min="10764" max="10764" width="11.7109375" customWidth="1"/>
    <col min="10766" max="10766" width="11.7109375" customWidth="1"/>
    <col min="10768" max="10768" width="11" customWidth="1"/>
    <col min="10770" max="10770" width="11.28515625" customWidth="1"/>
    <col min="10776" max="10776" width="10" customWidth="1"/>
    <col min="10784" max="10784" width="9.85546875" customWidth="1"/>
    <col min="10786" max="10786" width="9.85546875" customWidth="1"/>
    <col min="10820" max="10820" width="10.42578125" customWidth="1"/>
    <col min="10822" max="10822" width="9.85546875" customWidth="1"/>
    <col min="10824" max="10824" width="10.140625" customWidth="1"/>
    <col min="10826" max="10826" width="10" customWidth="1"/>
    <col min="11009" max="11009" width="4.140625" customWidth="1"/>
    <col min="11010" max="11010" width="26.7109375" customWidth="1"/>
    <col min="11012" max="11012" width="13" customWidth="1"/>
    <col min="11013" max="11013" width="10.42578125" customWidth="1"/>
    <col min="11014" max="11014" width="11.28515625" customWidth="1"/>
    <col min="11016" max="11016" width="12" customWidth="1"/>
    <col min="11018" max="11018" width="11.5703125" customWidth="1"/>
    <col min="11020" max="11020" width="11.7109375" customWidth="1"/>
    <col min="11022" max="11022" width="11.7109375" customWidth="1"/>
    <col min="11024" max="11024" width="11" customWidth="1"/>
    <col min="11026" max="11026" width="11.28515625" customWidth="1"/>
    <col min="11032" max="11032" width="10" customWidth="1"/>
    <col min="11040" max="11040" width="9.85546875" customWidth="1"/>
    <col min="11042" max="11042" width="9.85546875" customWidth="1"/>
    <col min="11076" max="11076" width="10.42578125" customWidth="1"/>
    <col min="11078" max="11078" width="9.85546875" customWidth="1"/>
    <col min="11080" max="11080" width="10.140625" customWidth="1"/>
    <col min="11082" max="11082" width="10" customWidth="1"/>
    <col min="11265" max="11265" width="4.140625" customWidth="1"/>
    <col min="11266" max="11266" width="26.7109375" customWidth="1"/>
    <col min="11268" max="11268" width="13" customWidth="1"/>
    <col min="11269" max="11269" width="10.42578125" customWidth="1"/>
    <col min="11270" max="11270" width="11.28515625" customWidth="1"/>
    <col min="11272" max="11272" width="12" customWidth="1"/>
    <col min="11274" max="11274" width="11.5703125" customWidth="1"/>
    <col min="11276" max="11276" width="11.7109375" customWidth="1"/>
    <col min="11278" max="11278" width="11.7109375" customWidth="1"/>
    <col min="11280" max="11280" width="11" customWidth="1"/>
    <col min="11282" max="11282" width="11.28515625" customWidth="1"/>
    <col min="11288" max="11288" width="10" customWidth="1"/>
    <col min="11296" max="11296" width="9.85546875" customWidth="1"/>
    <col min="11298" max="11298" width="9.85546875" customWidth="1"/>
    <col min="11332" max="11332" width="10.42578125" customWidth="1"/>
    <col min="11334" max="11334" width="9.85546875" customWidth="1"/>
    <col min="11336" max="11336" width="10.140625" customWidth="1"/>
    <col min="11338" max="11338" width="10" customWidth="1"/>
    <col min="11521" max="11521" width="4.140625" customWidth="1"/>
    <col min="11522" max="11522" width="26.7109375" customWidth="1"/>
    <col min="11524" max="11524" width="13" customWidth="1"/>
    <col min="11525" max="11525" width="10.42578125" customWidth="1"/>
    <col min="11526" max="11526" width="11.28515625" customWidth="1"/>
    <col min="11528" max="11528" width="12" customWidth="1"/>
    <col min="11530" max="11530" width="11.5703125" customWidth="1"/>
    <col min="11532" max="11532" width="11.7109375" customWidth="1"/>
    <col min="11534" max="11534" width="11.7109375" customWidth="1"/>
    <col min="11536" max="11536" width="11" customWidth="1"/>
    <col min="11538" max="11538" width="11.28515625" customWidth="1"/>
    <col min="11544" max="11544" width="10" customWidth="1"/>
    <col min="11552" max="11552" width="9.85546875" customWidth="1"/>
    <col min="11554" max="11554" width="9.85546875" customWidth="1"/>
    <col min="11588" max="11588" width="10.42578125" customWidth="1"/>
    <col min="11590" max="11590" width="9.85546875" customWidth="1"/>
    <col min="11592" max="11592" width="10.140625" customWidth="1"/>
    <col min="11594" max="11594" width="10" customWidth="1"/>
    <col min="11777" max="11777" width="4.140625" customWidth="1"/>
    <col min="11778" max="11778" width="26.7109375" customWidth="1"/>
    <col min="11780" max="11780" width="13" customWidth="1"/>
    <col min="11781" max="11781" width="10.42578125" customWidth="1"/>
    <col min="11782" max="11782" width="11.28515625" customWidth="1"/>
    <col min="11784" max="11784" width="12" customWidth="1"/>
    <col min="11786" max="11786" width="11.5703125" customWidth="1"/>
    <col min="11788" max="11788" width="11.7109375" customWidth="1"/>
    <col min="11790" max="11790" width="11.7109375" customWidth="1"/>
    <col min="11792" max="11792" width="11" customWidth="1"/>
    <col min="11794" max="11794" width="11.28515625" customWidth="1"/>
    <col min="11800" max="11800" width="10" customWidth="1"/>
    <col min="11808" max="11808" width="9.85546875" customWidth="1"/>
    <col min="11810" max="11810" width="9.85546875" customWidth="1"/>
    <col min="11844" max="11844" width="10.42578125" customWidth="1"/>
    <col min="11846" max="11846" width="9.85546875" customWidth="1"/>
    <col min="11848" max="11848" width="10.140625" customWidth="1"/>
    <col min="11850" max="11850" width="10" customWidth="1"/>
    <col min="12033" max="12033" width="4.140625" customWidth="1"/>
    <col min="12034" max="12034" width="26.7109375" customWidth="1"/>
    <col min="12036" max="12036" width="13" customWidth="1"/>
    <col min="12037" max="12037" width="10.42578125" customWidth="1"/>
    <col min="12038" max="12038" width="11.28515625" customWidth="1"/>
    <col min="12040" max="12040" width="12" customWidth="1"/>
    <col min="12042" max="12042" width="11.5703125" customWidth="1"/>
    <col min="12044" max="12044" width="11.7109375" customWidth="1"/>
    <col min="12046" max="12046" width="11.7109375" customWidth="1"/>
    <col min="12048" max="12048" width="11" customWidth="1"/>
    <col min="12050" max="12050" width="11.28515625" customWidth="1"/>
    <col min="12056" max="12056" width="10" customWidth="1"/>
    <col min="12064" max="12064" width="9.85546875" customWidth="1"/>
    <col min="12066" max="12066" width="9.85546875" customWidth="1"/>
    <col min="12100" max="12100" width="10.42578125" customWidth="1"/>
    <col min="12102" max="12102" width="9.85546875" customWidth="1"/>
    <col min="12104" max="12104" width="10.140625" customWidth="1"/>
    <col min="12106" max="12106" width="10" customWidth="1"/>
    <col min="12289" max="12289" width="4.140625" customWidth="1"/>
    <col min="12290" max="12290" width="26.7109375" customWidth="1"/>
    <col min="12292" max="12292" width="13" customWidth="1"/>
    <col min="12293" max="12293" width="10.42578125" customWidth="1"/>
    <col min="12294" max="12294" width="11.28515625" customWidth="1"/>
    <col min="12296" max="12296" width="12" customWidth="1"/>
    <col min="12298" max="12298" width="11.5703125" customWidth="1"/>
    <col min="12300" max="12300" width="11.7109375" customWidth="1"/>
    <col min="12302" max="12302" width="11.7109375" customWidth="1"/>
    <col min="12304" max="12304" width="11" customWidth="1"/>
    <col min="12306" max="12306" width="11.28515625" customWidth="1"/>
    <col min="12312" max="12312" width="10" customWidth="1"/>
    <col min="12320" max="12320" width="9.85546875" customWidth="1"/>
    <col min="12322" max="12322" width="9.85546875" customWidth="1"/>
    <col min="12356" max="12356" width="10.42578125" customWidth="1"/>
    <col min="12358" max="12358" width="9.85546875" customWidth="1"/>
    <col min="12360" max="12360" width="10.140625" customWidth="1"/>
    <col min="12362" max="12362" width="10" customWidth="1"/>
    <col min="12545" max="12545" width="4.140625" customWidth="1"/>
    <col min="12546" max="12546" width="26.7109375" customWidth="1"/>
    <col min="12548" max="12548" width="13" customWidth="1"/>
    <col min="12549" max="12549" width="10.42578125" customWidth="1"/>
    <col min="12550" max="12550" width="11.28515625" customWidth="1"/>
    <col min="12552" max="12552" width="12" customWidth="1"/>
    <col min="12554" max="12554" width="11.5703125" customWidth="1"/>
    <col min="12556" max="12556" width="11.7109375" customWidth="1"/>
    <col min="12558" max="12558" width="11.7109375" customWidth="1"/>
    <col min="12560" max="12560" width="11" customWidth="1"/>
    <col min="12562" max="12562" width="11.28515625" customWidth="1"/>
    <col min="12568" max="12568" width="10" customWidth="1"/>
    <col min="12576" max="12576" width="9.85546875" customWidth="1"/>
    <col min="12578" max="12578" width="9.85546875" customWidth="1"/>
    <col min="12612" max="12612" width="10.42578125" customWidth="1"/>
    <col min="12614" max="12614" width="9.85546875" customWidth="1"/>
    <col min="12616" max="12616" width="10.140625" customWidth="1"/>
    <col min="12618" max="12618" width="10" customWidth="1"/>
    <col min="12801" max="12801" width="4.140625" customWidth="1"/>
    <col min="12802" max="12802" width="26.7109375" customWidth="1"/>
    <col min="12804" max="12804" width="13" customWidth="1"/>
    <col min="12805" max="12805" width="10.42578125" customWidth="1"/>
    <col min="12806" max="12806" width="11.28515625" customWidth="1"/>
    <col min="12808" max="12808" width="12" customWidth="1"/>
    <col min="12810" max="12810" width="11.5703125" customWidth="1"/>
    <col min="12812" max="12812" width="11.7109375" customWidth="1"/>
    <col min="12814" max="12814" width="11.7109375" customWidth="1"/>
    <col min="12816" max="12816" width="11" customWidth="1"/>
    <col min="12818" max="12818" width="11.28515625" customWidth="1"/>
    <col min="12824" max="12824" width="10" customWidth="1"/>
    <col min="12832" max="12832" width="9.85546875" customWidth="1"/>
    <col min="12834" max="12834" width="9.85546875" customWidth="1"/>
    <col min="12868" max="12868" width="10.42578125" customWidth="1"/>
    <col min="12870" max="12870" width="9.85546875" customWidth="1"/>
    <col min="12872" max="12872" width="10.140625" customWidth="1"/>
    <col min="12874" max="12874" width="10" customWidth="1"/>
    <col min="13057" max="13057" width="4.140625" customWidth="1"/>
    <col min="13058" max="13058" width="26.7109375" customWidth="1"/>
    <col min="13060" max="13060" width="13" customWidth="1"/>
    <col min="13061" max="13061" width="10.42578125" customWidth="1"/>
    <col min="13062" max="13062" width="11.28515625" customWidth="1"/>
    <col min="13064" max="13064" width="12" customWidth="1"/>
    <col min="13066" max="13066" width="11.5703125" customWidth="1"/>
    <col min="13068" max="13068" width="11.7109375" customWidth="1"/>
    <col min="13070" max="13070" width="11.7109375" customWidth="1"/>
    <col min="13072" max="13072" width="11" customWidth="1"/>
    <col min="13074" max="13074" width="11.28515625" customWidth="1"/>
    <col min="13080" max="13080" width="10" customWidth="1"/>
    <col min="13088" max="13088" width="9.85546875" customWidth="1"/>
    <col min="13090" max="13090" width="9.85546875" customWidth="1"/>
    <col min="13124" max="13124" width="10.42578125" customWidth="1"/>
    <col min="13126" max="13126" width="9.85546875" customWidth="1"/>
    <col min="13128" max="13128" width="10.140625" customWidth="1"/>
    <col min="13130" max="13130" width="10" customWidth="1"/>
    <col min="13313" max="13313" width="4.140625" customWidth="1"/>
    <col min="13314" max="13314" width="26.7109375" customWidth="1"/>
    <col min="13316" max="13316" width="13" customWidth="1"/>
    <col min="13317" max="13317" width="10.42578125" customWidth="1"/>
    <col min="13318" max="13318" width="11.28515625" customWidth="1"/>
    <col min="13320" max="13320" width="12" customWidth="1"/>
    <col min="13322" max="13322" width="11.5703125" customWidth="1"/>
    <col min="13324" max="13324" width="11.7109375" customWidth="1"/>
    <col min="13326" max="13326" width="11.7109375" customWidth="1"/>
    <col min="13328" max="13328" width="11" customWidth="1"/>
    <col min="13330" max="13330" width="11.28515625" customWidth="1"/>
    <col min="13336" max="13336" width="10" customWidth="1"/>
    <col min="13344" max="13344" width="9.85546875" customWidth="1"/>
    <col min="13346" max="13346" width="9.85546875" customWidth="1"/>
    <col min="13380" max="13380" width="10.42578125" customWidth="1"/>
    <col min="13382" max="13382" width="9.85546875" customWidth="1"/>
    <col min="13384" max="13384" width="10.140625" customWidth="1"/>
    <col min="13386" max="13386" width="10" customWidth="1"/>
    <col min="13569" max="13569" width="4.140625" customWidth="1"/>
    <col min="13570" max="13570" width="26.7109375" customWidth="1"/>
    <col min="13572" max="13572" width="13" customWidth="1"/>
    <col min="13573" max="13573" width="10.42578125" customWidth="1"/>
    <col min="13574" max="13574" width="11.28515625" customWidth="1"/>
    <col min="13576" max="13576" width="12" customWidth="1"/>
    <col min="13578" max="13578" width="11.5703125" customWidth="1"/>
    <col min="13580" max="13580" width="11.7109375" customWidth="1"/>
    <col min="13582" max="13582" width="11.7109375" customWidth="1"/>
    <col min="13584" max="13584" width="11" customWidth="1"/>
    <col min="13586" max="13586" width="11.28515625" customWidth="1"/>
    <col min="13592" max="13592" width="10" customWidth="1"/>
    <col min="13600" max="13600" width="9.85546875" customWidth="1"/>
    <col min="13602" max="13602" width="9.85546875" customWidth="1"/>
    <col min="13636" max="13636" width="10.42578125" customWidth="1"/>
    <col min="13638" max="13638" width="9.85546875" customWidth="1"/>
    <col min="13640" max="13640" width="10.140625" customWidth="1"/>
    <col min="13642" max="13642" width="10" customWidth="1"/>
    <col min="13825" max="13825" width="4.140625" customWidth="1"/>
    <col min="13826" max="13826" width="26.7109375" customWidth="1"/>
    <col min="13828" max="13828" width="13" customWidth="1"/>
    <col min="13829" max="13829" width="10.42578125" customWidth="1"/>
    <col min="13830" max="13830" width="11.28515625" customWidth="1"/>
    <col min="13832" max="13832" width="12" customWidth="1"/>
    <col min="13834" max="13834" width="11.5703125" customWidth="1"/>
    <col min="13836" max="13836" width="11.7109375" customWidth="1"/>
    <col min="13838" max="13838" width="11.7109375" customWidth="1"/>
    <col min="13840" max="13840" width="11" customWidth="1"/>
    <col min="13842" max="13842" width="11.28515625" customWidth="1"/>
    <col min="13848" max="13848" width="10" customWidth="1"/>
    <col min="13856" max="13856" width="9.85546875" customWidth="1"/>
    <col min="13858" max="13858" width="9.85546875" customWidth="1"/>
    <col min="13892" max="13892" width="10.42578125" customWidth="1"/>
    <col min="13894" max="13894" width="9.85546875" customWidth="1"/>
    <col min="13896" max="13896" width="10.140625" customWidth="1"/>
    <col min="13898" max="13898" width="10" customWidth="1"/>
    <col min="14081" max="14081" width="4.140625" customWidth="1"/>
    <col min="14082" max="14082" width="26.7109375" customWidth="1"/>
    <col min="14084" max="14084" width="13" customWidth="1"/>
    <col min="14085" max="14085" width="10.42578125" customWidth="1"/>
    <col min="14086" max="14086" width="11.28515625" customWidth="1"/>
    <col min="14088" max="14088" width="12" customWidth="1"/>
    <col min="14090" max="14090" width="11.5703125" customWidth="1"/>
    <col min="14092" max="14092" width="11.7109375" customWidth="1"/>
    <col min="14094" max="14094" width="11.7109375" customWidth="1"/>
    <col min="14096" max="14096" width="11" customWidth="1"/>
    <col min="14098" max="14098" width="11.28515625" customWidth="1"/>
    <col min="14104" max="14104" width="10" customWidth="1"/>
    <col min="14112" max="14112" width="9.85546875" customWidth="1"/>
    <col min="14114" max="14114" width="9.85546875" customWidth="1"/>
    <col min="14148" max="14148" width="10.42578125" customWidth="1"/>
    <col min="14150" max="14150" width="9.85546875" customWidth="1"/>
    <col min="14152" max="14152" width="10.140625" customWidth="1"/>
    <col min="14154" max="14154" width="10" customWidth="1"/>
    <col min="14337" max="14337" width="4.140625" customWidth="1"/>
    <col min="14338" max="14338" width="26.7109375" customWidth="1"/>
    <col min="14340" max="14340" width="13" customWidth="1"/>
    <col min="14341" max="14341" width="10.42578125" customWidth="1"/>
    <col min="14342" max="14342" width="11.28515625" customWidth="1"/>
    <col min="14344" max="14344" width="12" customWidth="1"/>
    <col min="14346" max="14346" width="11.5703125" customWidth="1"/>
    <col min="14348" max="14348" width="11.7109375" customWidth="1"/>
    <col min="14350" max="14350" width="11.7109375" customWidth="1"/>
    <col min="14352" max="14352" width="11" customWidth="1"/>
    <col min="14354" max="14354" width="11.28515625" customWidth="1"/>
    <col min="14360" max="14360" width="10" customWidth="1"/>
    <col min="14368" max="14368" width="9.85546875" customWidth="1"/>
    <col min="14370" max="14370" width="9.85546875" customWidth="1"/>
    <col min="14404" max="14404" width="10.42578125" customWidth="1"/>
    <col min="14406" max="14406" width="9.85546875" customWidth="1"/>
    <col min="14408" max="14408" width="10.140625" customWidth="1"/>
    <col min="14410" max="14410" width="10" customWidth="1"/>
    <col min="14593" max="14593" width="4.140625" customWidth="1"/>
    <col min="14594" max="14594" width="26.7109375" customWidth="1"/>
    <col min="14596" max="14596" width="13" customWidth="1"/>
    <col min="14597" max="14597" width="10.42578125" customWidth="1"/>
    <col min="14598" max="14598" width="11.28515625" customWidth="1"/>
    <col min="14600" max="14600" width="12" customWidth="1"/>
    <col min="14602" max="14602" width="11.5703125" customWidth="1"/>
    <col min="14604" max="14604" width="11.7109375" customWidth="1"/>
    <col min="14606" max="14606" width="11.7109375" customWidth="1"/>
    <col min="14608" max="14608" width="11" customWidth="1"/>
    <col min="14610" max="14610" width="11.28515625" customWidth="1"/>
    <col min="14616" max="14616" width="10" customWidth="1"/>
    <col min="14624" max="14624" width="9.85546875" customWidth="1"/>
    <col min="14626" max="14626" width="9.85546875" customWidth="1"/>
    <col min="14660" max="14660" width="10.42578125" customWidth="1"/>
    <col min="14662" max="14662" width="9.85546875" customWidth="1"/>
    <col min="14664" max="14664" width="10.140625" customWidth="1"/>
    <col min="14666" max="14666" width="10" customWidth="1"/>
    <col min="14849" max="14849" width="4.140625" customWidth="1"/>
    <col min="14850" max="14850" width="26.7109375" customWidth="1"/>
    <col min="14852" max="14852" width="13" customWidth="1"/>
    <col min="14853" max="14853" width="10.42578125" customWidth="1"/>
    <col min="14854" max="14854" width="11.28515625" customWidth="1"/>
    <col min="14856" max="14856" width="12" customWidth="1"/>
    <col min="14858" max="14858" width="11.5703125" customWidth="1"/>
    <col min="14860" max="14860" width="11.7109375" customWidth="1"/>
    <col min="14862" max="14862" width="11.7109375" customWidth="1"/>
    <col min="14864" max="14864" width="11" customWidth="1"/>
    <col min="14866" max="14866" width="11.28515625" customWidth="1"/>
    <col min="14872" max="14872" width="10" customWidth="1"/>
    <col min="14880" max="14880" width="9.85546875" customWidth="1"/>
    <col min="14882" max="14882" width="9.85546875" customWidth="1"/>
    <col min="14916" max="14916" width="10.42578125" customWidth="1"/>
    <col min="14918" max="14918" width="9.85546875" customWidth="1"/>
    <col min="14920" max="14920" width="10.140625" customWidth="1"/>
    <col min="14922" max="14922" width="10" customWidth="1"/>
    <col min="15105" max="15105" width="4.140625" customWidth="1"/>
    <col min="15106" max="15106" width="26.7109375" customWidth="1"/>
    <col min="15108" max="15108" width="13" customWidth="1"/>
    <col min="15109" max="15109" width="10.42578125" customWidth="1"/>
    <col min="15110" max="15110" width="11.28515625" customWidth="1"/>
    <col min="15112" max="15112" width="12" customWidth="1"/>
    <col min="15114" max="15114" width="11.5703125" customWidth="1"/>
    <col min="15116" max="15116" width="11.7109375" customWidth="1"/>
    <col min="15118" max="15118" width="11.7109375" customWidth="1"/>
    <col min="15120" max="15120" width="11" customWidth="1"/>
    <col min="15122" max="15122" width="11.28515625" customWidth="1"/>
    <col min="15128" max="15128" width="10" customWidth="1"/>
    <col min="15136" max="15136" width="9.85546875" customWidth="1"/>
    <col min="15138" max="15138" width="9.85546875" customWidth="1"/>
    <col min="15172" max="15172" width="10.42578125" customWidth="1"/>
    <col min="15174" max="15174" width="9.85546875" customWidth="1"/>
    <col min="15176" max="15176" width="10.140625" customWidth="1"/>
    <col min="15178" max="15178" width="10" customWidth="1"/>
    <col min="15361" max="15361" width="4.140625" customWidth="1"/>
    <col min="15362" max="15362" width="26.7109375" customWidth="1"/>
    <col min="15364" max="15364" width="13" customWidth="1"/>
    <col min="15365" max="15365" width="10.42578125" customWidth="1"/>
    <col min="15366" max="15366" width="11.28515625" customWidth="1"/>
    <col min="15368" max="15368" width="12" customWidth="1"/>
    <col min="15370" max="15370" width="11.5703125" customWidth="1"/>
    <col min="15372" max="15372" width="11.7109375" customWidth="1"/>
    <col min="15374" max="15374" width="11.7109375" customWidth="1"/>
    <col min="15376" max="15376" width="11" customWidth="1"/>
    <col min="15378" max="15378" width="11.28515625" customWidth="1"/>
    <col min="15384" max="15384" width="10" customWidth="1"/>
    <col min="15392" max="15392" width="9.85546875" customWidth="1"/>
    <col min="15394" max="15394" width="9.85546875" customWidth="1"/>
    <col min="15428" max="15428" width="10.42578125" customWidth="1"/>
    <col min="15430" max="15430" width="9.85546875" customWidth="1"/>
    <col min="15432" max="15432" width="10.140625" customWidth="1"/>
    <col min="15434" max="15434" width="10" customWidth="1"/>
    <col min="15617" max="15617" width="4.140625" customWidth="1"/>
    <col min="15618" max="15618" width="26.7109375" customWidth="1"/>
    <col min="15620" max="15620" width="13" customWidth="1"/>
    <col min="15621" max="15621" width="10.42578125" customWidth="1"/>
    <col min="15622" max="15622" width="11.28515625" customWidth="1"/>
    <col min="15624" max="15624" width="12" customWidth="1"/>
    <col min="15626" max="15626" width="11.5703125" customWidth="1"/>
    <col min="15628" max="15628" width="11.7109375" customWidth="1"/>
    <col min="15630" max="15630" width="11.7109375" customWidth="1"/>
    <col min="15632" max="15632" width="11" customWidth="1"/>
    <col min="15634" max="15634" width="11.28515625" customWidth="1"/>
    <col min="15640" max="15640" width="10" customWidth="1"/>
    <col min="15648" max="15648" width="9.85546875" customWidth="1"/>
    <col min="15650" max="15650" width="9.85546875" customWidth="1"/>
    <col min="15684" max="15684" width="10.42578125" customWidth="1"/>
    <col min="15686" max="15686" width="9.85546875" customWidth="1"/>
    <col min="15688" max="15688" width="10.140625" customWidth="1"/>
    <col min="15690" max="15690" width="10" customWidth="1"/>
    <col min="15873" max="15873" width="4.140625" customWidth="1"/>
    <col min="15874" max="15874" width="26.7109375" customWidth="1"/>
    <col min="15876" max="15876" width="13" customWidth="1"/>
    <col min="15877" max="15877" width="10.42578125" customWidth="1"/>
    <col min="15878" max="15878" width="11.28515625" customWidth="1"/>
    <col min="15880" max="15880" width="12" customWidth="1"/>
    <col min="15882" max="15882" width="11.5703125" customWidth="1"/>
    <col min="15884" max="15884" width="11.7109375" customWidth="1"/>
    <col min="15886" max="15886" width="11.7109375" customWidth="1"/>
    <col min="15888" max="15888" width="11" customWidth="1"/>
    <col min="15890" max="15890" width="11.28515625" customWidth="1"/>
    <col min="15896" max="15896" width="10" customWidth="1"/>
    <col min="15904" max="15904" width="9.85546875" customWidth="1"/>
    <col min="15906" max="15906" width="9.85546875" customWidth="1"/>
    <col min="15940" max="15940" width="10.42578125" customWidth="1"/>
    <col min="15942" max="15942" width="9.85546875" customWidth="1"/>
    <col min="15944" max="15944" width="10.140625" customWidth="1"/>
    <col min="15946" max="15946" width="10" customWidth="1"/>
    <col min="16129" max="16129" width="4.140625" customWidth="1"/>
    <col min="16130" max="16130" width="26.7109375" customWidth="1"/>
    <col min="16132" max="16132" width="13" customWidth="1"/>
    <col min="16133" max="16133" width="10.42578125" customWidth="1"/>
    <col min="16134" max="16134" width="11.28515625" customWidth="1"/>
    <col min="16136" max="16136" width="12" customWidth="1"/>
    <col min="16138" max="16138" width="11.5703125" customWidth="1"/>
    <col min="16140" max="16140" width="11.7109375" customWidth="1"/>
    <col min="16142" max="16142" width="11.7109375" customWidth="1"/>
    <col min="16144" max="16144" width="11" customWidth="1"/>
    <col min="16146" max="16146" width="11.28515625" customWidth="1"/>
    <col min="16152" max="16152" width="10" customWidth="1"/>
    <col min="16160" max="16160" width="9.85546875" customWidth="1"/>
    <col min="16162" max="16162" width="9.85546875" customWidth="1"/>
    <col min="16196" max="16196" width="10.42578125" customWidth="1"/>
    <col min="16198" max="16198" width="9.85546875" customWidth="1"/>
    <col min="16200" max="16200" width="10.140625" customWidth="1"/>
    <col min="16202" max="16202" width="10" customWidth="1"/>
  </cols>
  <sheetData>
    <row r="1" spans="1:78" ht="15.75" x14ac:dyDescent="0.25">
      <c r="A1" s="1"/>
      <c r="B1" s="2" t="s">
        <v>0</v>
      </c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6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7"/>
      <c r="BY1" s="7"/>
      <c r="BZ1" s="4"/>
    </row>
    <row r="2" spans="1:78" s="13" customFormat="1" ht="18" x14ac:dyDescent="0.25">
      <c r="A2" s="8" t="s">
        <v>1</v>
      </c>
      <c r="B2" s="9"/>
      <c r="C2" s="10"/>
      <c r="D2" s="10"/>
      <c r="E2" s="10"/>
      <c r="F2" s="11"/>
      <c r="G2" s="12"/>
      <c r="H2" s="12"/>
      <c r="I2" s="12"/>
      <c r="J2" s="12"/>
      <c r="K2" s="12"/>
      <c r="L2" s="12"/>
      <c r="M2" s="12"/>
      <c r="BW2" s="10"/>
      <c r="BX2" s="10"/>
      <c r="BY2" s="14"/>
    </row>
    <row r="3" spans="1:78" ht="18" x14ac:dyDescent="0.25">
      <c r="A3" s="15"/>
      <c r="B3" s="16" t="s">
        <v>2</v>
      </c>
      <c r="C3" s="17" t="s">
        <v>3</v>
      </c>
      <c r="D3" s="18"/>
      <c r="E3" s="19"/>
      <c r="F3" s="20"/>
      <c r="G3" s="20"/>
      <c r="H3" s="20"/>
      <c r="I3" s="20"/>
      <c r="J3" s="20"/>
      <c r="K3" s="20"/>
      <c r="L3" s="20"/>
      <c r="M3" s="20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21"/>
      <c r="BZ3" s="22"/>
    </row>
    <row r="4" spans="1:78" ht="15.75" thickBot="1" x14ac:dyDescent="0.3">
      <c r="A4" s="23" t="s">
        <v>4</v>
      </c>
      <c r="B4" s="24" t="s">
        <v>5</v>
      </c>
      <c r="C4" s="25" t="s">
        <v>6</v>
      </c>
      <c r="D4" s="26"/>
      <c r="E4" s="26"/>
      <c r="F4" s="26"/>
      <c r="G4" s="27" t="s">
        <v>7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 t="s">
        <v>8</v>
      </c>
      <c r="X4" s="30"/>
      <c r="Y4" s="30"/>
      <c r="Z4" s="30"/>
      <c r="AA4" s="30"/>
      <c r="AB4" s="30"/>
      <c r="AC4" s="30"/>
      <c r="AD4" s="30"/>
      <c r="AE4" s="31" t="s">
        <v>9</v>
      </c>
      <c r="AF4" s="32"/>
      <c r="AG4" s="32"/>
      <c r="AH4" s="32"/>
      <c r="AI4" s="32"/>
      <c r="AJ4" s="32"/>
      <c r="AK4" s="32"/>
      <c r="AL4" s="32"/>
      <c r="AM4" s="33" t="s">
        <v>10</v>
      </c>
      <c r="AN4" s="34"/>
      <c r="AO4" s="34"/>
      <c r="AP4" s="34"/>
      <c r="AQ4" s="34"/>
      <c r="AR4" s="34"/>
      <c r="AS4" s="34"/>
      <c r="AT4" s="34"/>
      <c r="AU4" s="35" t="s">
        <v>11</v>
      </c>
      <c r="AV4" s="36"/>
      <c r="AW4" s="36"/>
      <c r="AX4" s="36"/>
      <c r="AY4" s="36"/>
      <c r="AZ4" s="36"/>
      <c r="BA4" s="36"/>
      <c r="BB4" s="36"/>
      <c r="BC4" s="33" t="s">
        <v>12</v>
      </c>
      <c r="BD4" s="34"/>
      <c r="BE4" s="34"/>
      <c r="BF4" s="34"/>
      <c r="BG4" s="34"/>
      <c r="BH4" s="34"/>
      <c r="BI4" s="34"/>
      <c r="BJ4" s="34"/>
      <c r="BK4" s="35" t="s">
        <v>13</v>
      </c>
      <c r="BL4" s="36"/>
      <c r="BM4" s="36"/>
      <c r="BN4" s="36"/>
      <c r="BO4" s="36"/>
      <c r="BP4" s="36"/>
      <c r="BQ4" s="36"/>
      <c r="BR4" s="36"/>
      <c r="BS4" s="35" t="s">
        <v>14</v>
      </c>
      <c r="BT4" s="36"/>
      <c r="BU4" s="36"/>
      <c r="BV4" s="36"/>
      <c r="BW4" s="36"/>
      <c r="BX4" s="36"/>
      <c r="BY4" s="36"/>
      <c r="BZ4" s="36"/>
    </row>
    <row r="5" spans="1:78" ht="15.75" thickBot="1" x14ac:dyDescent="0.3">
      <c r="A5" s="37"/>
      <c r="B5" s="38"/>
      <c r="C5" s="39"/>
      <c r="D5" s="39"/>
      <c r="E5" s="39"/>
      <c r="F5" s="39"/>
      <c r="G5" s="40" t="s">
        <v>15</v>
      </c>
      <c r="H5" s="41"/>
      <c r="I5" s="41"/>
      <c r="J5" s="41"/>
      <c r="K5" s="40" t="s">
        <v>16</v>
      </c>
      <c r="L5" s="41"/>
      <c r="M5" s="41"/>
      <c r="N5" s="41"/>
      <c r="O5" s="40" t="s">
        <v>17</v>
      </c>
      <c r="P5" s="41"/>
      <c r="Q5" s="41"/>
      <c r="R5" s="41"/>
      <c r="S5" s="40" t="s">
        <v>18</v>
      </c>
      <c r="T5" s="41"/>
      <c r="U5" s="41"/>
      <c r="V5" s="41"/>
      <c r="W5" s="42" t="s">
        <v>19</v>
      </c>
      <c r="X5" s="43"/>
      <c r="Y5" s="43"/>
      <c r="Z5" s="43"/>
      <c r="AA5" s="44" t="s">
        <v>20</v>
      </c>
      <c r="AB5" s="43"/>
      <c r="AC5" s="43"/>
      <c r="AD5" s="43"/>
      <c r="AE5" s="44" t="s">
        <v>21</v>
      </c>
      <c r="AF5" s="43"/>
      <c r="AG5" s="43"/>
      <c r="AH5" s="43"/>
      <c r="AI5" s="40" t="s">
        <v>20</v>
      </c>
      <c r="AJ5" s="41"/>
      <c r="AK5" s="41"/>
      <c r="AL5" s="41"/>
      <c r="AM5" s="44" t="s">
        <v>22</v>
      </c>
      <c r="AN5" s="43"/>
      <c r="AO5" s="43"/>
      <c r="AP5" s="43"/>
      <c r="AQ5" s="44" t="s">
        <v>20</v>
      </c>
      <c r="AR5" s="43"/>
      <c r="AS5" s="43"/>
      <c r="AT5" s="43"/>
      <c r="AU5" s="40" t="s">
        <v>23</v>
      </c>
      <c r="AV5" s="41"/>
      <c r="AW5" s="41"/>
      <c r="AX5" s="41"/>
      <c r="AY5" s="40" t="s">
        <v>20</v>
      </c>
      <c r="AZ5" s="41"/>
      <c r="BA5" s="41"/>
      <c r="BB5" s="41"/>
      <c r="BC5" s="44" t="s">
        <v>24</v>
      </c>
      <c r="BD5" s="43"/>
      <c r="BE5" s="43"/>
      <c r="BF5" s="43"/>
      <c r="BG5" s="44" t="s">
        <v>20</v>
      </c>
      <c r="BH5" s="43"/>
      <c r="BI5" s="43"/>
      <c r="BJ5" s="43"/>
      <c r="BK5" s="40" t="s">
        <v>25</v>
      </c>
      <c r="BL5" s="41"/>
      <c r="BM5" s="41"/>
      <c r="BN5" s="41"/>
      <c r="BO5" s="40" t="s">
        <v>20</v>
      </c>
      <c r="BP5" s="41"/>
      <c r="BQ5" s="41"/>
      <c r="BR5" s="41"/>
      <c r="BS5" s="40" t="s">
        <v>26</v>
      </c>
      <c r="BT5" s="41"/>
      <c r="BU5" s="41"/>
      <c r="BV5" s="41"/>
      <c r="BW5" s="40" t="s">
        <v>20</v>
      </c>
      <c r="BX5" s="41"/>
      <c r="BY5" s="41"/>
      <c r="BZ5" s="41"/>
    </row>
    <row r="6" spans="1:78" ht="57" customHeight="1" x14ac:dyDescent="0.25">
      <c r="A6" s="37"/>
      <c r="B6" s="38"/>
      <c r="C6" s="45" t="s">
        <v>27</v>
      </c>
      <c r="D6" s="45" t="s">
        <v>28</v>
      </c>
      <c r="E6" s="45" t="s">
        <v>29</v>
      </c>
      <c r="F6" s="45"/>
      <c r="G6" s="46" t="s">
        <v>30</v>
      </c>
      <c r="H6" s="45" t="s">
        <v>31</v>
      </c>
      <c r="I6" s="45" t="s">
        <v>29</v>
      </c>
      <c r="J6" s="45"/>
      <c r="K6" s="45" t="s">
        <v>32</v>
      </c>
      <c r="L6" s="45" t="s">
        <v>31</v>
      </c>
      <c r="M6" s="45" t="s">
        <v>29</v>
      </c>
      <c r="N6" s="45"/>
      <c r="O6" s="45" t="s">
        <v>32</v>
      </c>
      <c r="P6" s="45" t="s">
        <v>31</v>
      </c>
      <c r="Q6" s="45" t="s">
        <v>29</v>
      </c>
      <c r="R6" s="45"/>
      <c r="S6" s="45" t="s">
        <v>32</v>
      </c>
      <c r="T6" s="45" t="s">
        <v>31</v>
      </c>
      <c r="U6" s="45" t="s">
        <v>29</v>
      </c>
      <c r="V6" s="45"/>
      <c r="W6" s="47" t="s">
        <v>32</v>
      </c>
      <c r="X6" s="47" t="s">
        <v>31</v>
      </c>
      <c r="Y6" s="48" t="s">
        <v>29</v>
      </c>
      <c r="Z6" s="49"/>
      <c r="AA6" s="47" t="s">
        <v>32</v>
      </c>
      <c r="AB6" s="47" t="s">
        <v>31</v>
      </c>
      <c r="AC6" s="48" t="s">
        <v>29</v>
      </c>
      <c r="AD6" s="49"/>
      <c r="AE6" s="47" t="s">
        <v>32</v>
      </c>
      <c r="AF6" s="47" t="s">
        <v>31</v>
      </c>
      <c r="AG6" s="48" t="s">
        <v>29</v>
      </c>
      <c r="AH6" s="49"/>
      <c r="AI6" s="45" t="s">
        <v>32</v>
      </c>
      <c r="AJ6" s="45" t="s">
        <v>31</v>
      </c>
      <c r="AK6" s="45" t="s">
        <v>29</v>
      </c>
      <c r="AL6" s="39"/>
      <c r="AM6" s="47" t="s">
        <v>32</v>
      </c>
      <c r="AN6" s="47" t="s">
        <v>31</v>
      </c>
      <c r="AO6" s="48" t="s">
        <v>29</v>
      </c>
      <c r="AP6" s="49"/>
      <c r="AQ6" s="47" t="s">
        <v>32</v>
      </c>
      <c r="AR6" s="47" t="s">
        <v>31</v>
      </c>
      <c r="AS6" s="48" t="s">
        <v>29</v>
      </c>
      <c r="AT6" s="49"/>
      <c r="AU6" s="45" t="s">
        <v>32</v>
      </c>
      <c r="AV6" s="45" t="s">
        <v>31</v>
      </c>
      <c r="AW6" s="45" t="s">
        <v>29</v>
      </c>
      <c r="AX6" s="39"/>
      <c r="AY6" s="45" t="s">
        <v>32</v>
      </c>
      <c r="AZ6" s="45" t="s">
        <v>31</v>
      </c>
      <c r="BA6" s="45" t="s">
        <v>29</v>
      </c>
      <c r="BB6" s="39"/>
      <c r="BC6" s="47" t="s">
        <v>32</v>
      </c>
      <c r="BD6" s="47" t="s">
        <v>31</v>
      </c>
      <c r="BE6" s="48" t="s">
        <v>29</v>
      </c>
      <c r="BF6" s="49"/>
      <c r="BG6" s="47" t="s">
        <v>32</v>
      </c>
      <c r="BH6" s="47" t="s">
        <v>31</v>
      </c>
      <c r="BI6" s="48" t="s">
        <v>29</v>
      </c>
      <c r="BJ6" s="49"/>
      <c r="BK6" s="45" t="s">
        <v>32</v>
      </c>
      <c r="BL6" s="45" t="s">
        <v>31</v>
      </c>
      <c r="BM6" s="45" t="s">
        <v>29</v>
      </c>
      <c r="BN6" s="39"/>
      <c r="BO6" s="45" t="s">
        <v>32</v>
      </c>
      <c r="BP6" s="45" t="s">
        <v>31</v>
      </c>
      <c r="BQ6" s="45" t="s">
        <v>29</v>
      </c>
      <c r="BR6" s="39"/>
      <c r="BS6" s="45" t="s">
        <v>32</v>
      </c>
      <c r="BT6" s="45" t="s">
        <v>31</v>
      </c>
      <c r="BU6" s="45" t="s">
        <v>29</v>
      </c>
      <c r="BV6" s="45"/>
      <c r="BW6" s="45" t="s">
        <v>32</v>
      </c>
      <c r="BX6" s="45" t="s">
        <v>31</v>
      </c>
      <c r="BY6" s="45" t="s">
        <v>29</v>
      </c>
      <c r="BZ6" s="45"/>
    </row>
    <row r="7" spans="1:78" ht="25.5" x14ac:dyDescent="0.25">
      <c r="A7" s="25"/>
      <c r="B7" s="50"/>
      <c r="C7" s="39"/>
      <c r="D7" s="39"/>
      <c r="E7" s="51" t="s">
        <v>33</v>
      </c>
      <c r="F7" s="51" t="s">
        <v>34</v>
      </c>
      <c r="G7" s="46"/>
      <c r="H7" s="45"/>
      <c r="I7" s="51" t="s">
        <v>33</v>
      </c>
      <c r="J7" s="51" t="s">
        <v>34</v>
      </c>
      <c r="K7" s="45"/>
      <c r="L7" s="45"/>
      <c r="M7" s="51" t="s">
        <v>33</v>
      </c>
      <c r="N7" s="51" t="s">
        <v>34</v>
      </c>
      <c r="O7" s="45"/>
      <c r="P7" s="45"/>
      <c r="Q7" s="51" t="s">
        <v>33</v>
      </c>
      <c r="R7" s="51" t="s">
        <v>34</v>
      </c>
      <c r="S7" s="45"/>
      <c r="T7" s="45"/>
      <c r="U7" s="51" t="s">
        <v>33</v>
      </c>
      <c r="V7" s="51" t="s">
        <v>34</v>
      </c>
      <c r="W7" s="26"/>
      <c r="X7" s="26"/>
      <c r="Y7" s="51" t="s">
        <v>33</v>
      </c>
      <c r="Z7" s="51" t="s">
        <v>34</v>
      </c>
      <c r="AA7" s="26"/>
      <c r="AB7" s="26"/>
      <c r="AC7" s="51" t="s">
        <v>33</v>
      </c>
      <c r="AD7" s="51" t="s">
        <v>34</v>
      </c>
      <c r="AE7" s="26"/>
      <c r="AF7" s="26"/>
      <c r="AG7" s="51" t="s">
        <v>33</v>
      </c>
      <c r="AH7" s="51" t="s">
        <v>34</v>
      </c>
      <c r="AI7" s="39"/>
      <c r="AJ7" s="39"/>
      <c r="AK7" s="51" t="s">
        <v>33</v>
      </c>
      <c r="AL7" s="51" t="s">
        <v>34</v>
      </c>
      <c r="AM7" s="26"/>
      <c r="AN7" s="26"/>
      <c r="AO7" s="51" t="s">
        <v>33</v>
      </c>
      <c r="AP7" s="51" t="s">
        <v>34</v>
      </c>
      <c r="AQ7" s="26"/>
      <c r="AR7" s="26"/>
      <c r="AS7" s="51" t="s">
        <v>33</v>
      </c>
      <c r="AT7" s="51" t="s">
        <v>34</v>
      </c>
      <c r="AU7" s="39"/>
      <c r="AV7" s="39"/>
      <c r="AW7" s="51" t="s">
        <v>33</v>
      </c>
      <c r="AX7" s="51" t="s">
        <v>34</v>
      </c>
      <c r="AY7" s="39"/>
      <c r="AZ7" s="39"/>
      <c r="BA7" s="51" t="s">
        <v>33</v>
      </c>
      <c r="BB7" s="51" t="s">
        <v>34</v>
      </c>
      <c r="BC7" s="26"/>
      <c r="BD7" s="26"/>
      <c r="BE7" s="51" t="s">
        <v>33</v>
      </c>
      <c r="BF7" s="51" t="s">
        <v>34</v>
      </c>
      <c r="BG7" s="26"/>
      <c r="BH7" s="26"/>
      <c r="BI7" s="51" t="s">
        <v>33</v>
      </c>
      <c r="BJ7" s="51" t="s">
        <v>34</v>
      </c>
      <c r="BK7" s="39"/>
      <c r="BL7" s="39"/>
      <c r="BM7" s="51" t="s">
        <v>33</v>
      </c>
      <c r="BN7" s="51" t="s">
        <v>34</v>
      </c>
      <c r="BO7" s="39"/>
      <c r="BP7" s="39"/>
      <c r="BQ7" s="51" t="s">
        <v>33</v>
      </c>
      <c r="BR7" s="51" t="s">
        <v>34</v>
      </c>
      <c r="BS7" s="45"/>
      <c r="BT7" s="45"/>
      <c r="BU7" s="51" t="s">
        <v>33</v>
      </c>
      <c r="BV7" s="51" t="s">
        <v>34</v>
      </c>
      <c r="BW7" s="45"/>
      <c r="BX7" s="45"/>
      <c r="BY7" s="51" t="s">
        <v>33</v>
      </c>
      <c r="BZ7" s="51" t="s">
        <v>34</v>
      </c>
    </row>
    <row r="8" spans="1:78" x14ac:dyDescent="0.25">
      <c r="A8" s="52">
        <v>1</v>
      </c>
      <c r="B8" s="53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5">
        <v>23</v>
      </c>
      <c r="X8" s="54">
        <v>24</v>
      </c>
      <c r="Y8" s="54">
        <v>25</v>
      </c>
      <c r="Z8" s="54">
        <v>26</v>
      </c>
      <c r="AA8" s="54">
        <v>27</v>
      </c>
      <c r="AB8" s="54">
        <v>28</v>
      </c>
      <c r="AC8" s="54">
        <v>29</v>
      </c>
      <c r="AD8" s="54">
        <v>30</v>
      </c>
      <c r="AE8" s="54">
        <v>31</v>
      </c>
      <c r="AF8" s="54">
        <v>32</v>
      </c>
      <c r="AG8" s="54">
        <v>33</v>
      </c>
      <c r="AH8" s="54">
        <v>34</v>
      </c>
      <c r="AI8" s="54">
        <v>35</v>
      </c>
      <c r="AJ8" s="54">
        <v>36</v>
      </c>
      <c r="AK8" s="54">
        <v>37</v>
      </c>
      <c r="AL8" s="54">
        <v>38</v>
      </c>
      <c r="AM8" s="54">
        <v>39</v>
      </c>
      <c r="AN8" s="54">
        <v>40</v>
      </c>
      <c r="AO8" s="54">
        <v>41</v>
      </c>
      <c r="AP8" s="54">
        <v>42</v>
      </c>
      <c r="AQ8" s="54">
        <v>43</v>
      </c>
      <c r="AR8" s="54">
        <v>44</v>
      </c>
      <c r="AS8" s="54">
        <v>45</v>
      </c>
      <c r="AT8" s="54">
        <v>46</v>
      </c>
      <c r="AU8" s="54">
        <v>47</v>
      </c>
      <c r="AV8" s="54">
        <v>48</v>
      </c>
      <c r="AW8" s="54">
        <v>49</v>
      </c>
      <c r="AX8" s="54">
        <v>50</v>
      </c>
      <c r="AY8" s="54">
        <v>51</v>
      </c>
      <c r="AZ8" s="54">
        <v>52</v>
      </c>
      <c r="BA8" s="54">
        <v>53</v>
      </c>
      <c r="BB8" s="54">
        <v>54</v>
      </c>
      <c r="BC8" s="54">
        <v>55</v>
      </c>
      <c r="BD8" s="54">
        <v>56</v>
      </c>
      <c r="BE8" s="54">
        <v>57</v>
      </c>
      <c r="BF8" s="54">
        <v>58</v>
      </c>
      <c r="BG8" s="54">
        <v>59</v>
      </c>
      <c r="BH8" s="54">
        <v>60</v>
      </c>
      <c r="BI8" s="54">
        <v>61</v>
      </c>
      <c r="BJ8" s="54">
        <v>62</v>
      </c>
      <c r="BK8" s="54">
        <v>63</v>
      </c>
      <c r="BL8" s="54">
        <v>64</v>
      </c>
      <c r="BM8" s="54">
        <v>65</v>
      </c>
      <c r="BN8" s="54">
        <v>66</v>
      </c>
      <c r="BO8" s="54">
        <v>67</v>
      </c>
      <c r="BP8" s="54">
        <v>68</v>
      </c>
      <c r="BQ8" s="54">
        <v>69</v>
      </c>
      <c r="BR8" s="54">
        <v>70</v>
      </c>
      <c r="BS8" s="54">
        <v>71</v>
      </c>
      <c r="BT8" s="54">
        <v>72</v>
      </c>
      <c r="BU8" s="54">
        <v>73</v>
      </c>
      <c r="BV8" s="54">
        <v>74</v>
      </c>
      <c r="BW8" s="54">
        <v>75</v>
      </c>
      <c r="BX8" s="54">
        <v>76</v>
      </c>
      <c r="BY8" s="54">
        <v>77</v>
      </c>
      <c r="BZ8" s="54">
        <v>78</v>
      </c>
    </row>
    <row r="9" spans="1:78" x14ac:dyDescent="0.25">
      <c r="A9" s="56">
        <v>1</v>
      </c>
      <c r="B9" s="56" t="s">
        <v>35</v>
      </c>
      <c r="C9" s="57">
        <f>G9+K9+O9+S9+W9+AA9+AE9+AI9+AM9+AQ9+AU9+AY9+BC9+BG9+BK9+BO9+BS9+BW9</f>
        <v>5206</v>
      </c>
      <c r="D9" s="57">
        <f>H9+L9+P9+T9+X9+AB9+AF9+AJ9+AN9+AR9+AV9+AZ9+BD9+BH9+BL9+BP9+BT9+BX9</f>
        <v>10891040.750000002</v>
      </c>
      <c r="E9" s="57">
        <f>I9+M9+Q9+U9+Y9+AC9+AG9+AK9+AO9+AS9+AW9+BA9+BE9+BI9+BM9+BQ9+BU9+BY9</f>
        <v>4681</v>
      </c>
      <c r="F9" s="57">
        <f>J9+N9+R9+V9+Z9+AD9+AH9+AL9+AP9+AT9+AX9+BB9+BF9+BJ9+BN9+BR9+BV9+BZ9</f>
        <v>9781453.5200000014</v>
      </c>
      <c r="G9" s="57">
        <v>1342</v>
      </c>
      <c r="H9" s="57">
        <v>4153348.2900000005</v>
      </c>
      <c r="I9" s="57">
        <v>1169</v>
      </c>
      <c r="J9" s="57">
        <v>3751060.8899999997</v>
      </c>
      <c r="K9" s="57">
        <v>738</v>
      </c>
      <c r="L9" s="57">
        <v>1581210.61</v>
      </c>
      <c r="M9" s="57">
        <v>627</v>
      </c>
      <c r="N9" s="57">
        <v>1344395.14</v>
      </c>
      <c r="O9" s="57">
        <v>1442</v>
      </c>
      <c r="P9" s="57">
        <v>2168189.59</v>
      </c>
      <c r="Q9" s="57">
        <v>1327</v>
      </c>
      <c r="R9" s="57">
        <v>1933107.98</v>
      </c>
      <c r="S9" s="57">
        <v>53</v>
      </c>
      <c r="T9" s="57">
        <v>88219.42</v>
      </c>
      <c r="U9" s="57">
        <v>46</v>
      </c>
      <c r="V9" s="57">
        <v>82929.47</v>
      </c>
      <c r="W9" s="57">
        <v>37</v>
      </c>
      <c r="X9" s="57">
        <v>463538.43000000005</v>
      </c>
      <c r="Y9" s="57">
        <v>30</v>
      </c>
      <c r="Z9" s="57">
        <v>394566.61</v>
      </c>
      <c r="AA9" s="57">
        <v>38</v>
      </c>
      <c r="AB9" s="57">
        <v>145722.04999999999</v>
      </c>
      <c r="AC9" s="57">
        <v>36</v>
      </c>
      <c r="AD9" s="57">
        <v>129690.05</v>
      </c>
      <c r="AE9" s="57">
        <v>66</v>
      </c>
      <c r="AF9" s="57">
        <v>241331.30000000002</v>
      </c>
      <c r="AG9" s="57">
        <v>56</v>
      </c>
      <c r="AH9" s="57">
        <v>196606.83</v>
      </c>
      <c r="AI9" s="57">
        <v>30</v>
      </c>
      <c r="AJ9" s="57">
        <v>33151</v>
      </c>
      <c r="AK9" s="57">
        <v>29</v>
      </c>
      <c r="AL9" s="57">
        <v>32548</v>
      </c>
      <c r="AM9" s="57">
        <v>1</v>
      </c>
      <c r="AN9" s="57">
        <v>5084.3999999999996</v>
      </c>
      <c r="AO9" s="57">
        <v>0</v>
      </c>
      <c r="AP9" s="57">
        <v>0</v>
      </c>
      <c r="AQ9" s="57">
        <v>0</v>
      </c>
      <c r="AR9" s="57">
        <v>0</v>
      </c>
      <c r="AS9" s="57">
        <v>0</v>
      </c>
      <c r="AT9" s="57">
        <v>0</v>
      </c>
      <c r="AU9" s="57">
        <v>1</v>
      </c>
      <c r="AV9" s="57">
        <v>100</v>
      </c>
      <c r="AW9" s="57">
        <v>1</v>
      </c>
      <c r="AX9" s="57">
        <v>100</v>
      </c>
      <c r="AY9" s="57">
        <v>0</v>
      </c>
      <c r="AZ9" s="57">
        <v>0</v>
      </c>
      <c r="BA9" s="57">
        <v>0</v>
      </c>
      <c r="BB9" s="57">
        <v>0</v>
      </c>
      <c r="BC9" s="57">
        <v>1</v>
      </c>
      <c r="BD9" s="57">
        <v>1786.4</v>
      </c>
      <c r="BE9" s="57">
        <v>1</v>
      </c>
      <c r="BF9" s="57">
        <v>1786.4</v>
      </c>
      <c r="BG9" s="57">
        <v>0</v>
      </c>
      <c r="BH9" s="57">
        <v>0</v>
      </c>
      <c r="BI9" s="57">
        <v>0</v>
      </c>
      <c r="BJ9" s="57">
        <v>0</v>
      </c>
      <c r="BK9" s="57">
        <v>360</v>
      </c>
      <c r="BL9" s="57">
        <v>463902.95</v>
      </c>
      <c r="BM9" s="57">
        <v>324</v>
      </c>
      <c r="BN9" s="57">
        <v>439058.69000000006</v>
      </c>
      <c r="BO9" s="57">
        <v>743</v>
      </c>
      <c r="BP9" s="57">
        <v>1102029.8700000001</v>
      </c>
      <c r="BQ9" s="57">
        <v>696</v>
      </c>
      <c r="BR9" s="57">
        <v>1043398.1399999999</v>
      </c>
      <c r="BS9" s="57">
        <v>242</v>
      </c>
      <c r="BT9" s="57">
        <v>291684.02</v>
      </c>
      <c r="BU9" s="57">
        <v>233</v>
      </c>
      <c r="BV9" s="57">
        <v>282942.90000000002</v>
      </c>
      <c r="BW9" s="57">
        <v>112</v>
      </c>
      <c r="BX9" s="57">
        <v>151742.41999999998</v>
      </c>
      <c r="BY9" s="57">
        <v>106</v>
      </c>
      <c r="BZ9" s="57">
        <v>149262.41999999998</v>
      </c>
    </row>
    <row r="10" spans="1:78" x14ac:dyDescent="0.25">
      <c r="A10" s="56">
        <v>2</v>
      </c>
      <c r="B10" s="56" t="s">
        <v>36</v>
      </c>
      <c r="C10" s="57">
        <f t="shared" ref="C10:F17" si="0">G10+K10+O10+S10+W10+AA10+AE10+AI10+AM10+AQ10+AU10+AY10+BC10+BG10+BK10+BO10+BS10+BW10</f>
        <v>5226</v>
      </c>
      <c r="D10" s="57">
        <f t="shared" si="0"/>
        <v>30834665.550000001</v>
      </c>
      <c r="E10" s="57">
        <f t="shared" si="0"/>
        <v>4826</v>
      </c>
      <c r="F10" s="57">
        <f t="shared" si="0"/>
        <v>26029367.550000001</v>
      </c>
      <c r="G10" s="57">
        <v>698</v>
      </c>
      <c r="H10" s="57">
        <v>6336627.0800000001</v>
      </c>
      <c r="I10" s="57">
        <v>611</v>
      </c>
      <c r="J10" s="57">
        <v>5376044.4800000004</v>
      </c>
      <c r="K10" s="57">
        <v>3141</v>
      </c>
      <c r="L10" s="57">
        <v>16249076.49</v>
      </c>
      <c r="M10" s="57">
        <v>2942</v>
      </c>
      <c r="N10" s="57">
        <v>15275787.639999999</v>
      </c>
      <c r="O10" s="57">
        <v>460</v>
      </c>
      <c r="P10" s="57">
        <v>4387238.0999999996</v>
      </c>
      <c r="Q10" s="57">
        <v>413</v>
      </c>
      <c r="R10" s="57">
        <v>2322053.42</v>
      </c>
      <c r="S10" s="57">
        <v>56</v>
      </c>
      <c r="T10" s="57">
        <v>295041.21999999997</v>
      </c>
      <c r="U10" s="57">
        <v>49</v>
      </c>
      <c r="V10" s="57">
        <v>261658.32</v>
      </c>
      <c r="W10" s="57">
        <v>7</v>
      </c>
      <c r="X10" s="57">
        <v>332394.90000000002</v>
      </c>
      <c r="Y10" s="57">
        <v>5</v>
      </c>
      <c r="Z10" s="57">
        <v>78005.570000000007</v>
      </c>
      <c r="AA10" s="57">
        <v>0</v>
      </c>
      <c r="AB10" s="57">
        <v>0</v>
      </c>
      <c r="AC10" s="57">
        <v>0</v>
      </c>
      <c r="AD10" s="57">
        <v>0</v>
      </c>
      <c r="AE10" s="57">
        <v>122</v>
      </c>
      <c r="AF10" s="57">
        <v>1448532.85</v>
      </c>
      <c r="AG10" s="57">
        <v>106</v>
      </c>
      <c r="AH10" s="57">
        <v>1237658.1599999999</v>
      </c>
      <c r="AI10" s="57">
        <v>4</v>
      </c>
      <c r="AJ10" s="57">
        <v>76147.92</v>
      </c>
      <c r="AK10" s="57">
        <v>2</v>
      </c>
      <c r="AL10" s="57">
        <v>24451</v>
      </c>
      <c r="AM10" s="57">
        <v>3</v>
      </c>
      <c r="AN10" s="57">
        <v>45193.18</v>
      </c>
      <c r="AO10" s="57">
        <v>3</v>
      </c>
      <c r="AP10" s="57">
        <v>45193.18</v>
      </c>
      <c r="AQ10" s="57">
        <v>6</v>
      </c>
      <c r="AR10" s="57">
        <v>3000</v>
      </c>
      <c r="AS10" s="57">
        <v>6</v>
      </c>
      <c r="AT10" s="57">
        <v>3000</v>
      </c>
      <c r="AU10" s="57">
        <v>0</v>
      </c>
      <c r="AV10" s="57">
        <v>0</v>
      </c>
      <c r="AW10" s="57">
        <v>0</v>
      </c>
      <c r="AX10" s="57">
        <v>0</v>
      </c>
      <c r="AY10" s="57">
        <v>0</v>
      </c>
      <c r="AZ10" s="57">
        <v>0</v>
      </c>
      <c r="BA10" s="57">
        <v>0</v>
      </c>
      <c r="BB10" s="57">
        <v>0</v>
      </c>
      <c r="BC10" s="57">
        <v>4</v>
      </c>
      <c r="BD10" s="57">
        <v>24210.059999999998</v>
      </c>
      <c r="BE10" s="57">
        <v>3</v>
      </c>
      <c r="BF10" s="57">
        <v>16943.8</v>
      </c>
      <c r="BG10" s="57">
        <v>0</v>
      </c>
      <c r="BH10" s="57">
        <v>0</v>
      </c>
      <c r="BI10" s="57">
        <v>0</v>
      </c>
      <c r="BJ10" s="57">
        <v>0</v>
      </c>
      <c r="BK10" s="57">
        <v>0</v>
      </c>
      <c r="BL10" s="57">
        <v>0</v>
      </c>
      <c r="BM10" s="57">
        <v>0</v>
      </c>
      <c r="BN10" s="57">
        <v>0</v>
      </c>
      <c r="BO10" s="57">
        <v>0</v>
      </c>
      <c r="BP10" s="57">
        <v>0</v>
      </c>
      <c r="BQ10" s="57">
        <v>0</v>
      </c>
      <c r="BR10" s="57">
        <v>0</v>
      </c>
      <c r="BS10" s="57">
        <v>715</v>
      </c>
      <c r="BT10" s="57">
        <v>1540060.23</v>
      </c>
      <c r="BU10" s="57">
        <v>678</v>
      </c>
      <c r="BV10" s="57">
        <v>1306863.46</v>
      </c>
      <c r="BW10" s="57">
        <v>10</v>
      </c>
      <c r="BX10" s="57">
        <v>97143.51999999999</v>
      </c>
      <c r="BY10" s="57">
        <v>8</v>
      </c>
      <c r="BZ10" s="57">
        <v>81708.51999999999</v>
      </c>
    </row>
    <row r="11" spans="1:78" x14ac:dyDescent="0.25">
      <c r="A11" s="56">
        <v>3</v>
      </c>
      <c r="B11" s="56" t="s">
        <v>37</v>
      </c>
      <c r="C11" s="57">
        <f t="shared" si="0"/>
        <v>1645</v>
      </c>
      <c r="D11" s="57">
        <f t="shared" si="0"/>
        <v>1694827.96</v>
      </c>
      <c r="E11" s="57">
        <f t="shared" si="0"/>
        <v>1501</v>
      </c>
      <c r="F11" s="57">
        <f t="shared" si="0"/>
        <v>1601402</v>
      </c>
      <c r="G11" s="57">
        <v>309</v>
      </c>
      <c r="H11" s="57">
        <v>549812.88</v>
      </c>
      <c r="I11" s="57">
        <v>256</v>
      </c>
      <c r="J11" s="57">
        <v>505073.5</v>
      </c>
      <c r="K11" s="57">
        <v>74</v>
      </c>
      <c r="L11" s="57">
        <v>103578</v>
      </c>
      <c r="M11" s="57">
        <v>73</v>
      </c>
      <c r="N11" s="57">
        <v>100978</v>
      </c>
      <c r="O11" s="57">
        <v>912</v>
      </c>
      <c r="P11" s="57">
        <v>731485.2</v>
      </c>
      <c r="Q11" s="57">
        <v>858</v>
      </c>
      <c r="R11" s="57">
        <v>707583.5</v>
      </c>
      <c r="S11" s="57">
        <v>8</v>
      </c>
      <c r="T11" s="57">
        <v>7000</v>
      </c>
      <c r="U11" s="57">
        <v>5</v>
      </c>
      <c r="V11" s="57">
        <v>5250</v>
      </c>
      <c r="W11" s="57">
        <v>5</v>
      </c>
      <c r="X11" s="57">
        <v>35523.380000000005</v>
      </c>
      <c r="Y11" s="57">
        <v>4</v>
      </c>
      <c r="Z11" s="57">
        <v>13200</v>
      </c>
      <c r="AA11" s="57">
        <v>13</v>
      </c>
      <c r="AB11" s="57">
        <v>54750</v>
      </c>
      <c r="AC11" s="57">
        <v>13</v>
      </c>
      <c r="AD11" s="57">
        <v>54750</v>
      </c>
      <c r="AE11" s="57">
        <v>46</v>
      </c>
      <c r="AF11" s="57">
        <v>33057</v>
      </c>
      <c r="AG11" s="57">
        <v>43</v>
      </c>
      <c r="AH11" s="57">
        <v>31562</v>
      </c>
      <c r="AI11" s="57">
        <v>23</v>
      </c>
      <c r="AJ11" s="57">
        <v>7596.3</v>
      </c>
      <c r="AK11" s="57">
        <v>18</v>
      </c>
      <c r="AL11" s="57">
        <v>6600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0</v>
      </c>
      <c r="AV11" s="57">
        <v>0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1</v>
      </c>
      <c r="BD11" s="57">
        <v>1300</v>
      </c>
      <c r="BE11" s="57">
        <v>1</v>
      </c>
      <c r="BF11" s="57">
        <v>1300</v>
      </c>
      <c r="BG11" s="57">
        <v>1</v>
      </c>
      <c r="BH11" s="57">
        <v>1000</v>
      </c>
      <c r="BI11" s="57">
        <v>1</v>
      </c>
      <c r="BJ11" s="57">
        <v>1000</v>
      </c>
      <c r="BK11" s="57">
        <v>19</v>
      </c>
      <c r="BL11" s="57">
        <v>8997.2000000000007</v>
      </c>
      <c r="BM11" s="57">
        <v>14</v>
      </c>
      <c r="BN11" s="57">
        <v>10018</v>
      </c>
      <c r="BO11" s="57">
        <v>209</v>
      </c>
      <c r="BP11" s="57">
        <v>152533.79999999999</v>
      </c>
      <c r="BQ11" s="57">
        <v>195</v>
      </c>
      <c r="BR11" s="57">
        <v>150920</v>
      </c>
      <c r="BS11" s="57">
        <v>2</v>
      </c>
      <c r="BT11" s="57">
        <v>2231</v>
      </c>
      <c r="BU11" s="57">
        <v>1</v>
      </c>
      <c r="BV11" s="57">
        <v>2200</v>
      </c>
      <c r="BW11" s="57">
        <v>23</v>
      </c>
      <c r="BX11" s="57">
        <v>5963.2</v>
      </c>
      <c r="BY11" s="57">
        <v>19</v>
      </c>
      <c r="BZ11" s="57">
        <v>10967</v>
      </c>
    </row>
    <row r="12" spans="1:78" x14ac:dyDescent="0.25">
      <c r="A12" s="56">
        <v>4</v>
      </c>
      <c r="B12" s="56" t="s">
        <v>38</v>
      </c>
      <c r="C12" s="57">
        <f t="shared" si="0"/>
        <v>1376</v>
      </c>
      <c r="D12" s="57">
        <f t="shared" si="0"/>
        <v>4485488.83</v>
      </c>
      <c r="E12" s="57">
        <f t="shared" si="0"/>
        <v>1330</v>
      </c>
      <c r="F12" s="57">
        <f t="shared" si="0"/>
        <v>4404393.87</v>
      </c>
      <c r="G12" s="57">
        <v>91</v>
      </c>
      <c r="H12" s="57">
        <v>737625.42</v>
      </c>
      <c r="I12" s="57">
        <v>85</v>
      </c>
      <c r="J12" s="57">
        <v>732376.62000000011</v>
      </c>
      <c r="K12" s="57">
        <v>892</v>
      </c>
      <c r="L12" s="57">
        <v>2669004.46</v>
      </c>
      <c r="M12" s="57">
        <v>869</v>
      </c>
      <c r="N12" s="57">
        <v>2622582.08</v>
      </c>
      <c r="O12" s="57">
        <v>191</v>
      </c>
      <c r="P12" s="57">
        <v>350016.14999999997</v>
      </c>
      <c r="Q12" s="57">
        <v>183</v>
      </c>
      <c r="R12" s="57">
        <v>348649.14999999997</v>
      </c>
      <c r="S12" s="57">
        <v>24</v>
      </c>
      <c r="T12" s="57">
        <v>90529.43</v>
      </c>
      <c r="U12" s="57">
        <v>23</v>
      </c>
      <c r="V12" s="57">
        <v>86168.43</v>
      </c>
      <c r="W12" s="57">
        <v>6</v>
      </c>
      <c r="X12" s="57">
        <v>71575.8</v>
      </c>
      <c r="Y12" s="57">
        <v>6</v>
      </c>
      <c r="Z12" s="57">
        <v>71575.8</v>
      </c>
      <c r="AA12" s="57">
        <v>16</v>
      </c>
      <c r="AB12" s="57">
        <v>125361.86</v>
      </c>
      <c r="AC12" s="57">
        <v>16</v>
      </c>
      <c r="AD12" s="57">
        <v>125361.86</v>
      </c>
      <c r="AE12" s="57">
        <v>99</v>
      </c>
      <c r="AF12" s="57">
        <v>387613.93</v>
      </c>
      <c r="AG12" s="57">
        <v>92</v>
      </c>
      <c r="AH12" s="57">
        <v>364555.14999999997</v>
      </c>
      <c r="AI12" s="57">
        <v>11</v>
      </c>
      <c r="AJ12" s="57">
        <v>20217.25</v>
      </c>
      <c r="AK12" s="57">
        <v>10</v>
      </c>
      <c r="AL12" s="57">
        <v>19517.25</v>
      </c>
      <c r="AM12" s="57">
        <v>0</v>
      </c>
      <c r="AN12" s="57">
        <v>0</v>
      </c>
      <c r="AO12" s="57">
        <v>0</v>
      </c>
      <c r="AP12" s="57">
        <v>0</v>
      </c>
      <c r="AQ12" s="57">
        <v>0</v>
      </c>
      <c r="AR12" s="57">
        <v>0</v>
      </c>
      <c r="AS12" s="57">
        <v>0</v>
      </c>
      <c r="AT12" s="57">
        <v>0</v>
      </c>
      <c r="AU12" s="57">
        <v>0</v>
      </c>
      <c r="AV12" s="57">
        <v>0</v>
      </c>
      <c r="AW12" s="57">
        <v>0</v>
      </c>
      <c r="AX12" s="57">
        <v>0</v>
      </c>
      <c r="AY12" s="57">
        <v>0</v>
      </c>
      <c r="AZ12" s="57">
        <v>0</v>
      </c>
      <c r="BA12" s="57">
        <v>0</v>
      </c>
      <c r="BB12" s="57">
        <v>0</v>
      </c>
      <c r="BC12" s="57">
        <v>1</v>
      </c>
      <c r="BD12" s="57">
        <v>11000</v>
      </c>
      <c r="BE12" s="57">
        <v>1</v>
      </c>
      <c r="BF12" s="57">
        <v>11000</v>
      </c>
      <c r="BG12" s="57">
        <v>0</v>
      </c>
      <c r="BH12" s="57">
        <v>0</v>
      </c>
      <c r="BI12" s="57">
        <v>0</v>
      </c>
      <c r="BJ12" s="57">
        <v>0</v>
      </c>
      <c r="BK12" s="57">
        <v>2</v>
      </c>
      <c r="BL12" s="57">
        <v>210</v>
      </c>
      <c r="BM12" s="57">
        <v>2</v>
      </c>
      <c r="BN12" s="57">
        <v>210</v>
      </c>
      <c r="BO12" s="57">
        <v>2</v>
      </c>
      <c r="BP12" s="57">
        <v>550</v>
      </c>
      <c r="BQ12" s="57">
        <v>2</v>
      </c>
      <c r="BR12" s="57">
        <v>550</v>
      </c>
      <c r="BS12" s="57">
        <v>36</v>
      </c>
      <c r="BT12" s="57">
        <v>18100.03</v>
      </c>
      <c r="BU12" s="57">
        <v>36</v>
      </c>
      <c r="BV12" s="57">
        <v>18163.03</v>
      </c>
      <c r="BW12" s="57">
        <v>5</v>
      </c>
      <c r="BX12" s="57">
        <v>3684.5</v>
      </c>
      <c r="BY12" s="57">
        <v>5</v>
      </c>
      <c r="BZ12" s="57">
        <v>3684.5</v>
      </c>
    </row>
    <row r="13" spans="1:78" x14ac:dyDescent="0.25">
      <c r="A13" s="56">
        <v>5</v>
      </c>
      <c r="B13" s="56" t="s">
        <v>39</v>
      </c>
      <c r="C13" s="57">
        <f t="shared" si="0"/>
        <v>1740</v>
      </c>
      <c r="D13" s="57">
        <f t="shared" si="0"/>
        <v>2234930.65</v>
      </c>
      <c r="E13" s="57">
        <f t="shared" si="0"/>
        <v>1616</v>
      </c>
      <c r="F13" s="57">
        <f t="shared" si="0"/>
        <v>2164802.5699999998</v>
      </c>
      <c r="G13" s="57">
        <v>395</v>
      </c>
      <c r="H13" s="57">
        <v>630826.01</v>
      </c>
      <c r="I13" s="57">
        <v>377</v>
      </c>
      <c r="J13" s="57">
        <v>619766.15999999992</v>
      </c>
      <c r="K13" s="57">
        <v>382</v>
      </c>
      <c r="L13" s="57">
        <v>655708.87</v>
      </c>
      <c r="M13" s="57">
        <v>362</v>
      </c>
      <c r="N13" s="57">
        <v>624328.04</v>
      </c>
      <c r="O13" s="57">
        <v>673</v>
      </c>
      <c r="P13" s="57">
        <v>614893.73</v>
      </c>
      <c r="Q13" s="57">
        <v>614</v>
      </c>
      <c r="R13" s="57">
        <v>596283.37000000011</v>
      </c>
      <c r="S13" s="57">
        <v>4</v>
      </c>
      <c r="T13" s="57">
        <v>4890</v>
      </c>
      <c r="U13" s="57">
        <v>4</v>
      </c>
      <c r="V13" s="57">
        <v>4890</v>
      </c>
      <c r="W13" s="57">
        <v>13</v>
      </c>
      <c r="X13" s="57">
        <v>48874.400000000001</v>
      </c>
      <c r="Y13" s="57">
        <v>11</v>
      </c>
      <c r="Z13" s="57">
        <v>48874.400000000001</v>
      </c>
      <c r="AA13" s="57">
        <v>11</v>
      </c>
      <c r="AB13" s="57">
        <v>10472.17</v>
      </c>
      <c r="AC13" s="57">
        <v>9</v>
      </c>
      <c r="AD13" s="57">
        <v>9345</v>
      </c>
      <c r="AE13" s="57">
        <v>66</v>
      </c>
      <c r="AF13" s="57">
        <v>55777.229999999996</v>
      </c>
      <c r="AG13" s="57">
        <v>64</v>
      </c>
      <c r="AH13" s="57">
        <v>55607.8</v>
      </c>
      <c r="AI13" s="57">
        <v>56</v>
      </c>
      <c r="AJ13" s="57">
        <v>44012.539999999994</v>
      </c>
      <c r="AK13" s="57">
        <v>45</v>
      </c>
      <c r="AL13" s="57">
        <v>37613.300000000003</v>
      </c>
      <c r="AM13" s="57">
        <v>0</v>
      </c>
      <c r="AN13" s="57">
        <v>0</v>
      </c>
      <c r="AO13" s="57">
        <v>0</v>
      </c>
      <c r="AP13" s="57">
        <v>0</v>
      </c>
      <c r="AQ13" s="57">
        <v>3</v>
      </c>
      <c r="AR13" s="57">
        <v>738</v>
      </c>
      <c r="AS13" s="57">
        <v>2</v>
      </c>
      <c r="AT13" s="57">
        <v>496</v>
      </c>
      <c r="AU13" s="57">
        <v>3</v>
      </c>
      <c r="AV13" s="57">
        <v>2600</v>
      </c>
      <c r="AW13" s="57">
        <v>3</v>
      </c>
      <c r="AX13" s="57">
        <v>2600</v>
      </c>
      <c r="AY13" s="57">
        <v>2</v>
      </c>
      <c r="AZ13" s="57">
        <v>19900</v>
      </c>
      <c r="BA13" s="57">
        <v>2</v>
      </c>
      <c r="BB13" s="57">
        <v>19900</v>
      </c>
      <c r="BC13" s="57">
        <v>1</v>
      </c>
      <c r="BD13" s="57">
        <v>3000</v>
      </c>
      <c r="BE13" s="57">
        <v>1</v>
      </c>
      <c r="BF13" s="57">
        <v>3000</v>
      </c>
      <c r="BG13" s="57">
        <v>1</v>
      </c>
      <c r="BH13" s="57">
        <v>200</v>
      </c>
      <c r="BI13" s="57">
        <v>1</v>
      </c>
      <c r="BJ13" s="57">
        <v>200</v>
      </c>
      <c r="BK13" s="57">
        <v>26</v>
      </c>
      <c r="BL13" s="57">
        <v>23333</v>
      </c>
      <c r="BM13" s="57">
        <v>25</v>
      </c>
      <c r="BN13" s="57">
        <v>23083</v>
      </c>
      <c r="BO13" s="57">
        <v>75</v>
      </c>
      <c r="BP13" s="57">
        <v>21108.1</v>
      </c>
      <c r="BQ13" s="57">
        <v>74</v>
      </c>
      <c r="BR13" s="57">
        <v>21090.1</v>
      </c>
      <c r="BS13" s="57">
        <v>10</v>
      </c>
      <c r="BT13" s="57">
        <v>92920</v>
      </c>
      <c r="BU13" s="57">
        <v>9</v>
      </c>
      <c r="BV13" s="57">
        <v>92900</v>
      </c>
      <c r="BW13" s="57">
        <v>19</v>
      </c>
      <c r="BX13" s="57">
        <v>5676.6</v>
      </c>
      <c r="BY13" s="57">
        <v>13</v>
      </c>
      <c r="BZ13" s="57">
        <v>4825.4000000000005</v>
      </c>
    </row>
    <row r="14" spans="1:78" x14ac:dyDescent="0.25">
      <c r="A14" s="56">
        <v>6</v>
      </c>
      <c r="B14" s="56" t="s">
        <v>40</v>
      </c>
      <c r="C14" s="57">
        <f t="shared" si="0"/>
        <v>1786</v>
      </c>
      <c r="D14" s="57">
        <f t="shared" si="0"/>
        <v>2227240.7600000002</v>
      </c>
      <c r="E14" s="57">
        <f t="shared" si="0"/>
        <v>1499</v>
      </c>
      <c r="F14" s="57">
        <f t="shared" si="0"/>
        <v>1876517.5399999998</v>
      </c>
      <c r="G14" s="57">
        <v>303</v>
      </c>
      <c r="H14" s="57">
        <v>441179.05000000005</v>
      </c>
      <c r="I14" s="57">
        <v>234</v>
      </c>
      <c r="J14" s="57">
        <v>320838.08999999997</v>
      </c>
      <c r="K14" s="57">
        <v>222</v>
      </c>
      <c r="L14" s="57">
        <v>379163.83999999997</v>
      </c>
      <c r="M14" s="57">
        <v>179</v>
      </c>
      <c r="N14" s="57">
        <v>336911.64</v>
      </c>
      <c r="O14" s="57">
        <v>522</v>
      </c>
      <c r="P14" s="57">
        <v>317040.90000000002</v>
      </c>
      <c r="Q14" s="57">
        <v>464</v>
      </c>
      <c r="R14" s="57">
        <v>288272.40000000002</v>
      </c>
      <c r="S14" s="57">
        <v>20</v>
      </c>
      <c r="T14" s="57">
        <v>25891</v>
      </c>
      <c r="U14" s="57">
        <v>15</v>
      </c>
      <c r="V14" s="57">
        <v>20591</v>
      </c>
      <c r="W14" s="57">
        <v>2</v>
      </c>
      <c r="X14" s="57">
        <v>3100</v>
      </c>
      <c r="Y14" s="57">
        <v>1</v>
      </c>
      <c r="Z14" s="57">
        <v>100</v>
      </c>
      <c r="AA14" s="57">
        <v>4</v>
      </c>
      <c r="AB14" s="57">
        <v>2495</v>
      </c>
      <c r="AC14" s="57">
        <v>4</v>
      </c>
      <c r="AD14" s="57">
        <v>2495</v>
      </c>
      <c r="AE14" s="57">
        <v>201</v>
      </c>
      <c r="AF14" s="57">
        <v>772449.59000000008</v>
      </c>
      <c r="AG14" s="57">
        <v>180</v>
      </c>
      <c r="AH14" s="57">
        <v>671469.75</v>
      </c>
      <c r="AI14" s="57">
        <v>96</v>
      </c>
      <c r="AJ14" s="57">
        <v>88274.43</v>
      </c>
      <c r="AK14" s="57">
        <v>70</v>
      </c>
      <c r="AL14" s="57">
        <v>64968.71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3</v>
      </c>
      <c r="BD14" s="57">
        <v>3700</v>
      </c>
      <c r="BE14" s="57">
        <v>3</v>
      </c>
      <c r="BF14" s="57">
        <v>800</v>
      </c>
      <c r="BG14" s="57">
        <v>0</v>
      </c>
      <c r="BH14" s="57">
        <v>0</v>
      </c>
      <c r="BI14" s="57">
        <v>0</v>
      </c>
      <c r="BJ14" s="57">
        <v>0</v>
      </c>
      <c r="BK14" s="57">
        <v>142</v>
      </c>
      <c r="BL14" s="57">
        <v>63258</v>
      </c>
      <c r="BM14" s="57">
        <v>116</v>
      </c>
      <c r="BN14" s="57">
        <v>53451</v>
      </c>
      <c r="BO14" s="57">
        <v>244</v>
      </c>
      <c r="BP14" s="57">
        <v>89566.47</v>
      </c>
      <c r="BQ14" s="57">
        <v>207</v>
      </c>
      <c r="BR14" s="57">
        <v>75597.47</v>
      </c>
      <c r="BS14" s="57">
        <v>6</v>
      </c>
      <c r="BT14" s="57">
        <v>16375</v>
      </c>
      <c r="BU14" s="57">
        <v>6</v>
      </c>
      <c r="BV14" s="57">
        <v>16375</v>
      </c>
      <c r="BW14" s="57">
        <v>21</v>
      </c>
      <c r="BX14" s="57">
        <v>24747.48</v>
      </c>
      <c r="BY14" s="57">
        <v>20</v>
      </c>
      <c r="BZ14" s="57">
        <v>24647.48</v>
      </c>
    </row>
    <row r="15" spans="1:78" x14ac:dyDescent="0.25">
      <c r="A15" s="56">
        <v>7</v>
      </c>
      <c r="B15" s="56" t="s">
        <v>41</v>
      </c>
      <c r="C15" s="57">
        <f t="shared" si="0"/>
        <v>822</v>
      </c>
      <c r="D15" s="57">
        <f t="shared" si="0"/>
        <v>520759.02</v>
      </c>
      <c r="E15" s="57">
        <f t="shared" si="0"/>
        <v>810</v>
      </c>
      <c r="F15" s="57">
        <f t="shared" si="0"/>
        <v>516295.1</v>
      </c>
      <c r="G15" s="57">
        <v>162</v>
      </c>
      <c r="H15" s="57">
        <v>208430.74</v>
      </c>
      <c r="I15" s="57">
        <v>159</v>
      </c>
      <c r="J15" s="57">
        <v>208207.74</v>
      </c>
      <c r="K15" s="57">
        <v>49</v>
      </c>
      <c r="L15" s="57">
        <v>52380.42</v>
      </c>
      <c r="M15" s="57">
        <v>47</v>
      </c>
      <c r="N15" s="57">
        <v>51091.56</v>
      </c>
      <c r="O15" s="57">
        <v>279</v>
      </c>
      <c r="P15" s="57">
        <v>77667</v>
      </c>
      <c r="Q15" s="57">
        <v>276</v>
      </c>
      <c r="R15" s="57">
        <v>76273</v>
      </c>
      <c r="S15" s="57">
        <v>1</v>
      </c>
      <c r="T15" s="57">
        <v>1200</v>
      </c>
      <c r="U15" s="57">
        <v>1</v>
      </c>
      <c r="V15" s="57">
        <v>1200</v>
      </c>
      <c r="W15" s="57">
        <v>1</v>
      </c>
      <c r="X15" s="57">
        <v>6000</v>
      </c>
      <c r="Y15" s="57">
        <v>1</v>
      </c>
      <c r="Z15" s="57">
        <v>6000</v>
      </c>
      <c r="AA15" s="57">
        <v>0</v>
      </c>
      <c r="AB15" s="57">
        <v>0</v>
      </c>
      <c r="AC15" s="57">
        <v>0</v>
      </c>
      <c r="AD15" s="57">
        <v>0</v>
      </c>
      <c r="AE15" s="57">
        <v>11</v>
      </c>
      <c r="AF15" s="57">
        <v>10663.06</v>
      </c>
      <c r="AG15" s="57">
        <v>10</v>
      </c>
      <c r="AH15" s="57">
        <v>9850</v>
      </c>
      <c r="AI15" s="57">
        <v>2</v>
      </c>
      <c r="AJ15" s="57">
        <v>220</v>
      </c>
      <c r="AK15" s="57">
        <v>2</v>
      </c>
      <c r="AL15" s="57">
        <v>220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19</v>
      </c>
      <c r="BL15" s="57">
        <v>32553.7</v>
      </c>
      <c r="BM15" s="57">
        <v>19</v>
      </c>
      <c r="BN15" s="57">
        <v>32553.7</v>
      </c>
      <c r="BO15" s="57">
        <v>287</v>
      </c>
      <c r="BP15" s="57">
        <v>103424.1</v>
      </c>
      <c r="BQ15" s="57">
        <v>284</v>
      </c>
      <c r="BR15" s="57">
        <v>102679.1</v>
      </c>
      <c r="BS15" s="57">
        <v>4</v>
      </c>
      <c r="BT15" s="57">
        <v>13000</v>
      </c>
      <c r="BU15" s="57">
        <v>4</v>
      </c>
      <c r="BV15" s="57">
        <v>13000</v>
      </c>
      <c r="BW15" s="57">
        <v>7</v>
      </c>
      <c r="BX15" s="57">
        <v>15220</v>
      </c>
      <c r="BY15" s="57">
        <v>7</v>
      </c>
      <c r="BZ15" s="57">
        <v>15220</v>
      </c>
    </row>
    <row r="16" spans="1:78" x14ac:dyDescent="0.25">
      <c r="A16" s="56">
        <v>8</v>
      </c>
      <c r="B16" s="56" t="s">
        <v>42</v>
      </c>
      <c r="C16" s="57">
        <f t="shared" si="0"/>
        <v>387</v>
      </c>
      <c r="D16" s="57">
        <f t="shared" si="0"/>
        <v>1814871.0099999998</v>
      </c>
      <c r="E16" s="57">
        <f t="shared" si="0"/>
        <v>220</v>
      </c>
      <c r="F16" s="57">
        <f t="shared" si="0"/>
        <v>142388.26</v>
      </c>
      <c r="G16" s="57">
        <v>111</v>
      </c>
      <c r="H16" s="57">
        <v>1626257.4</v>
      </c>
      <c r="I16" s="57">
        <v>55</v>
      </c>
      <c r="J16" s="57">
        <v>69295.070000000007</v>
      </c>
      <c r="K16" s="57">
        <v>60</v>
      </c>
      <c r="L16" s="57">
        <v>102979.42</v>
      </c>
      <c r="M16" s="57">
        <v>8</v>
      </c>
      <c r="N16" s="57">
        <v>6810</v>
      </c>
      <c r="O16" s="57">
        <v>109</v>
      </c>
      <c r="P16" s="57">
        <v>36023</v>
      </c>
      <c r="Q16" s="57">
        <v>87</v>
      </c>
      <c r="R16" s="57">
        <v>25213</v>
      </c>
      <c r="S16" s="57">
        <v>12</v>
      </c>
      <c r="T16" s="57">
        <v>5437</v>
      </c>
      <c r="U16" s="57">
        <v>7</v>
      </c>
      <c r="V16" s="57">
        <v>4250</v>
      </c>
      <c r="W16" s="57">
        <v>1</v>
      </c>
      <c r="X16" s="57">
        <v>650</v>
      </c>
      <c r="Y16" s="57">
        <v>0</v>
      </c>
      <c r="Z16" s="57">
        <v>0</v>
      </c>
      <c r="AA16" s="57">
        <v>7</v>
      </c>
      <c r="AB16" s="57">
        <v>435</v>
      </c>
      <c r="AC16" s="57">
        <v>4</v>
      </c>
      <c r="AD16" s="57">
        <v>195</v>
      </c>
      <c r="AE16" s="57">
        <v>7</v>
      </c>
      <c r="AF16" s="57">
        <v>6913.8</v>
      </c>
      <c r="AG16" s="57">
        <v>4</v>
      </c>
      <c r="AH16" s="57">
        <v>4350</v>
      </c>
      <c r="AI16" s="57">
        <v>1</v>
      </c>
      <c r="AJ16" s="57">
        <v>500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57">
        <v>0</v>
      </c>
      <c r="AW16" s="57">
        <v>0</v>
      </c>
      <c r="AX16" s="57">
        <v>0</v>
      </c>
      <c r="AY16" s="57">
        <v>0</v>
      </c>
      <c r="AZ16" s="57">
        <v>0</v>
      </c>
      <c r="BA16" s="57">
        <v>0</v>
      </c>
      <c r="BB16" s="57">
        <v>0</v>
      </c>
      <c r="BC16" s="57">
        <v>0</v>
      </c>
      <c r="BD16" s="57">
        <v>0</v>
      </c>
      <c r="BE16" s="57">
        <v>0</v>
      </c>
      <c r="BF16" s="57">
        <v>0</v>
      </c>
      <c r="BG16" s="57">
        <v>0</v>
      </c>
      <c r="BH16" s="57">
        <v>0</v>
      </c>
      <c r="BI16" s="57">
        <v>0</v>
      </c>
      <c r="BJ16" s="57">
        <v>0</v>
      </c>
      <c r="BK16" s="57">
        <v>8</v>
      </c>
      <c r="BL16" s="57">
        <v>9640</v>
      </c>
      <c r="BM16" s="57">
        <v>8</v>
      </c>
      <c r="BN16" s="57">
        <v>9640</v>
      </c>
      <c r="BO16" s="57">
        <v>67</v>
      </c>
      <c r="BP16" s="57">
        <v>20660.39</v>
      </c>
      <c r="BQ16" s="57">
        <v>43</v>
      </c>
      <c r="BR16" s="57">
        <v>17260.190000000002</v>
      </c>
      <c r="BS16" s="57">
        <v>1</v>
      </c>
      <c r="BT16" s="57">
        <v>5305</v>
      </c>
      <c r="BU16" s="57">
        <v>1</v>
      </c>
      <c r="BV16" s="57">
        <v>5305</v>
      </c>
      <c r="BW16" s="57">
        <v>3</v>
      </c>
      <c r="BX16" s="57">
        <v>70</v>
      </c>
      <c r="BY16" s="57">
        <v>3</v>
      </c>
      <c r="BZ16" s="57">
        <v>70</v>
      </c>
    </row>
    <row r="17" spans="1:78" x14ac:dyDescent="0.25">
      <c r="A17" s="56">
        <v>9</v>
      </c>
      <c r="B17" s="56" t="s">
        <v>43</v>
      </c>
      <c r="C17" s="57">
        <f t="shared" si="0"/>
        <v>986</v>
      </c>
      <c r="D17" s="57">
        <f t="shared" si="0"/>
        <v>835280.16999999993</v>
      </c>
      <c r="E17" s="57">
        <f t="shared" si="0"/>
        <v>917</v>
      </c>
      <c r="F17" s="57">
        <f t="shared" si="0"/>
        <v>777440.19</v>
      </c>
      <c r="G17" s="57">
        <v>184</v>
      </c>
      <c r="H17" s="57">
        <v>266162.06</v>
      </c>
      <c r="I17" s="57">
        <v>172</v>
      </c>
      <c r="J17" s="57">
        <v>250122.06</v>
      </c>
      <c r="K17" s="57">
        <v>109</v>
      </c>
      <c r="L17" s="57">
        <v>205301.47999999998</v>
      </c>
      <c r="M17" s="57">
        <v>103</v>
      </c>
      <c r="N17" s="57">
        <v>200030</v>
      </c>
      <c r="O17" s="57">
        <v>498</v>
      </c>
      <c r="P17" s="57">
        <v>274814.65000000002</v>
      </c>
      <c r="Q17" s="57">
        <v>471</v>
      </c>
      <c r="R17" s="57">
        <v>263751.65000000002</v>
      </c>
      <c r="S17" s="57">
        <v>0</v>
      </c>
      <c r="T17" s="57">
        <v>0</v>
      </c>
      <c r="U17" s="57">
        <v>0</v>
      </c>
      <c r="V17" s="57">
        <v>0</v>
      </c>
      <c r="W17" s="57">
        <v>2</v>
      </c>
      <c r="X17" s="57">
        <v>2800</v>
      </c>
      <c r="Y17" s="57">
        <v>2</v>
      </c>
      <c r="Z17" s="57">
        <v>2800</v>
      </c>
      <c r="AA17" s="57">
        <v>10</v>
      </c>
      <c r="AB17" s="57">
        <v>8089</v>
      </c>
      <c r="AC17" s="57">
        <v>9</v>
      </c>
      <c r="AD17" s="57">
        <v>8029</v>
      </c>
      <c r="AE17" s="57">
        <v>25</v>
      </c>
      <c r="AF17" s="57">
        <v>13505</v>
      </c>
      <c r="AG17" s="57">
        <v>20</v>
      </c>
      <c r="AH17" s="57">
        <v>10426</v>
      </c>
      <c r="AI17" s="57">
        <v>43</v>
      </c>
      <c r="AJ17" s="57">
        <v>40925.1</v>
      </c>
      <c r="AK17" s="57">
        <v>32</v>
      </c>
      <c r="AL17" s="57">
        <v>21866.1</v>
      </c>
      <c r="AM17" s="57">
        <v>0</v>
      </c>
      <c r="AN17" s="57">
        <v>0</v>
      </c>
      <c r="AO17" s="57">
        <v>0</v>
      </c>
      <c r="AP17" s="57">
        <v>0</v>
      </c>
      <c r="AQ17" s="57">
        <v>2</v>
      </c>
      <c r="AR17" s="57">
        <v>119</v>
      </c>
      <c r="AS17" s="57">
        <v>2</v>
      </c>
      <c r="AT17" s="57">
        <v>119</v>
      </c>
      <c r="AU17" s="57">
        <v>0</v>
      </c>
      <c r="AV17" s="57">
        <v>0</v>
      </c>
      <c r="AW17" s="57">
        <v>0</v>
      </c>
      <c r="AX17" s="57">
        <v>0</v>
      </c>
      <c r="AY17" s="57">
        <v>0</v>
      </c>
      <c r="AZ17" s="57">
        <v>0</v>
      </c>
      <c r="BA17" s="57">
        <v>0</v>
      </c>
      <c r="BB17" s="57">
        <v>0</v>
      </c>
      <c r="BC17" s="57">
        <v>0</v>
      </c>
      <c r="BD17" s="57">
        <v>0</v>
      </c>
      <c r="BE17" s="57">
        <v>0</v>
      </c>
      <c r="BF17" s="57">
        <v>0</v>
      </c>
      <c r="BG17" s="57">
        <v>0</v>
      </c>
      <c r="BH17" s="57">
        <v>0</v>
      </c>
      <c r="BI17" s="57">
        <v>0</v>
      </c>
      <c r="BJ17" s="57">
        <v>0</v>
      </c>
      <c r="BK17" s="57">
        <v>1</v>
      </c>
      <c r="BL17" s="57">
        <v>1500</v>
      </c>
      <c r="BM17" s="57">
        <v>1</v>
      </c>
      <c r="BN17" s="57">
        <v>1500</v>
      </c>
      <c r="BO17" s="57">
        <v>92</v>
      </c>
      <c r="BP17" s="57">
        <v>17500.5</v>
      </c>
      <c r="BQ17" s="57">
        <v>88</v>
      </c>
      <c r="BR17" s="57">
        <v>16571</v>
      </c>
      <c r="BS17" s="57">
        <v>6</v>
      </c>
      <c r="BT17" s="57">
        <v>2574.5</v>
      </c>
      <c r="BU17" s="57">
        <v>4</v>
      </c>
      <c r="BV17" s="57">
        <v>386.5</v>
      </c>
      <c r="BW17" s="57">
        <v>14</v>
      </c>
      <c r="BX17" s="57">
        <v>1988.88</v>
      </c>
      <c r="BY17" s="57">
        <v>13</v>
      </c>
      <c r="BZ17" s="57">
        <v>1838.88</v>
      </c>
    </row>
    <row r="18" spans="1:78" x14ac:dyDescent="0.25">
      <c r="A18" s="58"/>
      <c r="B18" s="59" t="s">
        <v>44</v>
      </c>
      <c r="C18" s="60">
        <f t="shared" ref="C18:BN18" si="1">C9+C10+C11+C12+C13+C14+C15+C16+C17</f>
        <v>19174</v>
      </c>
      <c r="D18" s="60">
        <f t="shared" si="1"/>
        <v>55539104.700000003</v>
      </c>
      <c r="E18" s="61">
        <f t="shared" si="1"/>
        <v>17400</v>
      </c>
      <c r="F18" s="61">
        <f t="shared" si="1"/>
        <v>47294060.599999994</v>
      </c>
      <c r="G18" s="61">
        <f t="shared" si="1"/>
        <v>3595</v>
      </c>
      <c r="H18" s="61">
        <f t="shared" si="1"/>
        <v>14950268.930000003</v>
      </c>
      <c r="I18" s="61">
        <f t="shared" si="1"/>
        <v>3118</v>
      </c>
      <c r="J18" s="61">
        <f t="shared" si="1"/>
        <v>11832784.610000003</v>
      </c>
      <c r="K18" s="61">
        <f t="shared" si="1"/>
        <v>5667</v>
      </c>
      <c r="L18" s="61">
        <f t="shared" si="1"/>
        <v>21998403.590000007</v>
      </c>
      <c r="M18" s="61">
        <f t="shared" si="1"/>
        <v>5210</v>
      </c>
      <c r="N18" s="61">
        <f t="shared" si="1"/>
        <v>20562914.099999998</v>
      </c>
      <c r="O18" s="61">
        <f t="shared" si="1"/>
        <v>5086</v>
      </c>
      <c r="P18" s="61">
        <f t="shared" si="1"/>
        <v>8957368.3200000003</v>
      </c>
      <c r="Q18" s="61">
        <f t="shared" si="1"/>
        <v>4693</v>
      </c>
      <c r="R18" s="61">
        <f t="shared" si="1"/>
        <v>6561187.4700000016</v>
      </c>
      <c r="S18" s="61">
        <f t="shared" si="1"/>
        <v>178</v>
      </c>
      <c r="T18" s="61">
        <f t="shared" si="1"/>
        <v>518208.06999999995</v>
      </c>
      <c r="U18" s="61">
        <f t="shared" si="1"/>
        <v>150</v>
      </c>
      <c r="V18" s="61">
        <f t="shared" si="1"/>
        <v>466937.22000000003</v>
      </c>
      <c r="W18" s="61">
        <f t="shared" si="1"/>
        <v>74</v>
      </c>
      <c r="X18" s="61">
        <f t="shared" si="1"/>
        <v>964456.91000000015</v>
      </c>
      <c r="Y18" s="61">
        <f t="shared" si="1"/>
        <v>60</v>
      </c>
      <c r="Z18" s="61">
        <f t="shared" si="1"/>
        <v>615122.38</v>
      </c>
      <c r="AA18" s="61">
        <f t="shared" si="1"/>
        <v>99</v>
      </c>
      <c r="AB18" s="61">
        <f t="shared" si="1"/>
        <v>347325.07999999996</v>
      </c>
      <c r="AC18" s="61">
        <f t="shared" si="1"/>
        <v>91</v>
      </c>
      <c r="AD18" s="61">
        <f t="shared" si="1"/>
        <v>329865.90999999997</v>
      </c>
      <c r="AE18" s="61">
        <f t="shared" si="1"/>
        <v>643</v>
      </c>
      <c r="AF18" s="61">
        <f t="shared" si="1"/>
        <v>2969843.7600000002</v>
      </c>
      <c r="AG18" s="61">
        <f t="shared" si="1"/>
        <v>575</v>
      </c>
      <c r="AH18" s="61">
        <f t="shared" si="1"/>
        <v>2582085.69</v>
      </c>
      <c r="AI18" s="61">
        <f t="shared" si="1"/>
        <v>266</v>
      </c>
      <c r="AJ18" s="61">
        <f t="shared" si="1"/>
        <v>311044.53999999998</v>
      </c>
      <c r="AK18" s="61">
        <f t="shared" si="1"/>
        <v>208</v>
      </c>
      <c r="AL18" s="61">
        <f t="shared" si="1"/>
        <v>207784.36000000002</v>
      </c>
      <c r="AM18" s="61">
        <f t="shared" si="1"/>
        <v>4</v>
      </c>
      <c r="AN18" s="61">
        <f t="shared" si="1"/>
        <v>50277.58</v>
      </c>
      <c r="AO18" s="61">
        <f t="shared" si="1"/>
        <v>3</v>
      </c>
      <c r="AP18" s="61">
        <f t="shared" si="1"/>
        <v>45193.18</v>
      </c>
      <c r="AQ18" s="61">
        <f t="shared" si="1"/>
        <v>11</v>
      </c>
      <c r="AR18" s="61">
        <f t="shared" si="1"/>
        <v>3857</v>
      </c>
      <c r="AS18" s="61">
        <f t="shared" si="1"/>
        <v>10</v>
      </c>
      <c r="AT18" s="61">
        <f t="shared" si="1"/>
        <v>3615</v>
      </c>
      <c r="AU18" s="61">
        <f t="shared" si="1"/>
        <v>4</v>
      </c>
      <c r="AV18" s="61">
        <f t="shared" si="1"/>
        <v>2700</v>
      </c>
      <c r="AW18" s="61">
        <f t="shared" si="1"/>
        <v>4</v>
      </c>
      <c r="AX18" s="61">
        <f t="shared" si="1"/>
        <v>2700</v>
      </c>
      <c r="AY18" s="61">
        <f t="shared" si="1"/>
        <v>2</v>
      </c>
      <c r="AZ18" s="61">
        <f t="shared" si="1"/>
        <v>19900</v>
      </c>
      <c r="BA18" s="61">
        <f t="shared" si="1"/>
        <v>2</v>
      </c>
      <c r="BB18" s="61">
        <f t="shared" si="1"/>
        <v>19900</v>
      </c>
      <c r="BC18" s="61">
        <f t="shared" si="1"/>
        <v>11</v>
      </c>
      <c r="BD18" s="61">
        <f t="shared" si="1"/>
        <v>44996.46</v>
      </c>
      <c r="BE18" s="61">
        <f t="shared" si="1"/>
        <v>10</v>
      </c>
      <c r="BF18" s="61">
        <f t="shared" si="1"/>
        <v>34830.199999999997</v>
      </c>
      <c r="BG18" s="61">
        <f t="shared" si="1"/>
        <v>2</v>
      </c>
      <c r="BH18" s="61">
        <f t="shared" si="1"/>
        <v>1200</v>
      </c>
      <c r="BI18" s="61">
        <f t="shared" si="1"/>
        <v>2</v>
      </c>
      <c r="BJ18" s="61">
        <f t="shared" si="1"/>
        <v>1200</v>
      </c>
      <c r="BK18" s="61">
        <f t="shared" si="1"/>
        <v>577</v>
      </c>
      <c r="BL18" s="61">
        <f t="shared" si="1"/>
        <v>603394.85</v>
      </c>
      <c r="BM18" s="61">
        <f t="shared" si="1"/>
        <v>509</v>
      </c>
      <c r="BN18" s="61">
        <f t="shared" si="1"/>
        <v>569514.39</v>
      </c>
      <c r="BO18" s="61">
        <f t="shared" ref="BO18:BZ18" si="2">BO9+BO10+BO11+BO12+BO13+BO14+BO15+BO16+BO17</f>
        <v>1719</v>
      </c>
      <c r="BP18" s="61">
        <f t="shared" si="2"/>
        <v>1507373.2300000002</v>
      </c>
      <c r="BQ18" s="61">
        <f t="shared" si="2"/>
        <v>1589</v>
      </c>
      <c r="BR18" s="61">
        <f t="shared" si="2"/>
        <v>1428066</v>
      </c>
      <c r="BS18" s="61">
        <f t="shared" si="2"/>
        <v>1022</v>
      </c>
      <c r="BT18" s="61">
        <f t="shared" si="2"/>
        <v>1982249.78</v>
      </c>
      <c r="BU18" s="61">
        <f t="shared" si="2"/>
        <v>972</v>
      </c>
      <c r="BV18" s="61">
        <f t="shared" si="2"/>
        <v>1738135.89</v>
      </c>
      <c r="BW18" s="61">
        <f t="shared" si="2"/>
        <v>214</v>
      </c>
      <c r="BX18" s="61">
        <f t="shared" si="2"/>
        <v>306236.59999999998</v>
      </c>
      <c r="BY18" s="61">
        <f t="shared" si="2"/>
        <v>194</v>
      </c>
      <c r="BZ18" s="61">
        <f t="shared" si="2"/>
        <v>292224.19999999995</v>
      </c>
    </row>
    <row r="19" spans="1:78" ht="18" x14ac:dyDescent="0.25">
      <c r="A19" s="62"/>
      <c r="B19" s="63"/>
      <c r="C19" s="19"/>
      <c r="D19" s="19"/>
      <c r="E19" s="19"/>
      <c r="F19" s="20"/>
      <c r="G19" s="20"/>
      <c r="H19" s="20"/>
      <c r="I19" s="20"/>
      <c r="J19" s="20"/>
      <c r="K19" s="20"/>
      <c r="L19" s="20"/>
      <c r="M19" s="20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21"/>
      <c r="BZ19" s="22"/>
    </row>
    <row r="20" spans="1:78" ht="18.75" customHeight="1" x14ac:dyDescent="0.25">
      <c r="A20" s="15"/>
      <c r="B20" s="16" t="s">
        <v>2</v>
      </c>
      <c r="C20" s="17" t="s">
        <v>45</v>
      </c>
      <c r="D20" s="18"/>
      <c r="E20" s="19"/>
      <c r="F20" s="20"/>
      <c r="G20" s="20"/>
      <c r="H20" s="20"/>
      <c r="I20" s="20"/>
      <c r="J20" s="20"/>
      <c r="K20" s="20"/>
      <c r="L20" s="20"/>
      <c r="M20" s="20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21"/>
      <c r="BZ20" s="22"/>
    </row>
    <row r="21" spans="1:78" ht="15" customHeight="1" thickBot="1" x14ac:dyDescent="0.3">
      <c r="A21" s="23" t="s">
        <v>4</v>
      </c>
      <c r="B21" s="24" t="s">
        <v>5</v>
      </c>
      <c r="C21" s="25" t="s">
        <v>6</v>
      </c>
      <c r="D21" s="26"/>
      <c r="E21" s="26"/>
      <c r="F21" s="26"/>
      <c r="G21" s="27" t="s">
        <v>7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9" t="s">
        <v>8</v>
      </c>
      <c r="X21" s="30"/>
      <c r="Y21" s="30"/>
      <c r="Z21" s="30"/>
      <c r="AA21" s="30"/>
      <c r="AB21" s="30"/>
      <c r="AC21" s="30"/>
      <c r="AD21" s="30"/>
      <c r="AE21" s="31" t="s">
        <v>9</v>
      </c>
      <c r="AF21" s="32"/>
      <c r="AG21" s="32"/>
      <c r="AH21" s="32"/>
      <c r="AI21" s="32"/>
      <c r="AJ21" s="32"/>
      <c r="AK21" s="32"/>
      <c r="AL21" s="32"/>
      <c r="AM21" s="33" t="s">
        <v>10</v>
      </c>
      <c r="AN21" s="34"/>
      <c r="AO21" s="34"/>
      <c r="AP21" s="34"/>
      <c r="AQ21" s="34"/>
      <c r="AR21" s="34"/>
      <c r="AS21" s="34"/>
      <c r="AT21" s="34"/>
      <c r="AU21" s="35" t="s">
        <v>11</v>
      </c>
      <c r="AV21" s="36"/>
      <c r="AW21" s="36"/>
      <c r="AX21" s="36"/>
      <c r="AY21" s="36"/>
      <c r="AZ21" s="36"/>
      <c r="BA21" s="36"/>
      <c r="BB21" s="36"/>
      <c r="BC21" s="33" t="s">
        <v>12</v>
      </c>
      <c r="BD21" s="34"/>
      <c r="BE21" s="34"/>
      <c r="BF21" s="34"/>
      <c r="BG21" s="34"/>
      <c r="BH21" s="34"/>
      <c r="BI21" s="34"/>
      <c r="BJ21" s="34"/>
      <c r="BK21" s="35" t="s">
        <v>13</v>
      </c>
      <c r="BL21" s="36"/>
      <c r="BM21" s="36"/>
      <c r="BN21" s="36"/>
      <c r="BO21" s="36"/>
      <c r="BP21" s="36"/>
      <c r="BQ21" s="36"/>
      <c r="BR21" s="36"/>
      <c r="BS21" s="35" t="s">
        <v>14</v>
      </c>
      <c r="BT21" s="36"/>
      <c r="BU21" s="36"/>
      <c r="BV21" s="36"/>
      <c r="BW21" s="36"/>
      <c r="BX21" s="36"/>
      <c r="BY21" s="36"/>
      <c r="BZ21" s="36"/>
    </row>
    <row r="22" spans="1:78" ht="50.25" customHeight="1" thickBot="1" x14ac:dyDescent="0.3">
      <c r="A22" s="37"/>
      <c r="B22" s="38"/>
      <c r="C22" s="39"/>
      <c r="D22" s="39"/>
      <c r="E22" s="39"/>
      <c r="F22" s="39"/>
      <c r="G22" s="40" t="s">
        <v>15</v>
      </c>
      <c r="H22" s="41"/>
      <c r="I22" s="41"/>
      <c r="J22" s="41"/>
      <c r="K22" s="40" t="s">
        <v>16</v>
      </c>
      <c r="L22" s="41"/>
      <c r="M22" s="41"/>
      <c r="N22" s="41"/>
      <c r="O22" s="40" t="s">
        <v>17</v>
      </c>
      <c r="P22" s="41"/>
      <c r="Q22" s="41"/>
      <c r="R22" s="41"/>
      <c r="S22" s="40" t="s">
        <v>18</v>
      </c>
      <c r="T22" s="41"/>
      <c r="U22" s="41"/>
      <c r="V22" s="41"/>
      <c r="W22" s="42" t="s">
        <v>19</v>
      </c>
      <c r="X22" s="43"/>
      <c r="Y22" s="43"/>
      <c r="Z22" s="43"/>
      <c r="AA22" s="44" t="s">
        <v>20</v>
      </c>
      <c r="AB22" s="43"/>
      <c r="AC22" s="43"/>
      <c r="AD22" s="43"/>
      <c r="AE22" s="44" t="s">
        <v>21</v>
      </c>
      <c r="AF22" s="43"/>
      <c r="AG22" s="43"/>
      <c r="AH22" s="43"/>
      <c r="AI22" s="40" t="s">
        <v>20</v>
      </c>
      <c r="AJ22" s="41"/>
      <c r="AK22" s="41"/>
      <c r="AL22" s="41"/>
      <c r="AM22" s="44" t="s">
        <v>22</v>
      </c>
      <c r="AN22" s="43"/>
      <c r="AO22" s="43"/>
      <c r="AP22" s="43"/>
      <c r="AQ22" s="44" t="s">
        <v>20</v>
      </c>
      <c r="AR22" s="43"/>
      <c r="AS22" s="43"/>
      <c r="AT22" s="43"/>
      <c r="AU22" s="40" t="s">
        <v>23</v>
      </c>
      <c r="AV22" s="41"/>
      <c r="AW22" s="41"/>
      <c r="AX22" s="41"/>
      <c r="AY22" s="40" t="s">
        <v>20</v>
      </c>
      <c r="AZ22" s="41"/>
      <c r="BA22" s="41"/>
      <c r="BB22" s="41"/>
      <c r="BC22" s="44" t="s">
        <v>24</v>
      </c>
      <c r="BD22" s="43"/>
      <c r="BE22" s="43"/>
      <c r="BF22" s="43"/>
      <c r="BG22" s="44" t="s">
        <v>20</v>
      </c>
      <c r="BH22" s="43"/>
      <c r="BI22" s="43"/>
      <c r="BJ22" s="43"/>
      <c r="BK22" s="40" t="s">
        <v>25</v>
      </c>
      <c r="BL22" s="41"/>
      <c r="BM22" s="41"/>
      <c r="BN22" s="41"/>
      <c r="BO22" s="40" t="s">
        <v>20</v>
      </c>
      <c r="BP22" s="41"/>
      <c r="BQ22" s="41"/>
      <c r="BR22" s="41"/>
      <c r="BS22" s="40" t="s">
        <v>26</v>
      </c>
      <c r="BT22" s="41"/>
      <c r="BU22" s="41"/>
      <c r="BV22" s="41"/>
      <c r="BW22" s="40" t="s">
        <v>20</v>
      </c>
      <c r="BX22" s="41"/>
      <c r="BY22" s="41"/>
      <c r="BZ22" s="41"/>
    </row>
    <row r="23" spans="1:78" ht="57.75" customHeight="1" x14ac:dyDescent="0.25">
      <c r="A23" s="37"/>
      <c r="B23" s="38"/>
      <c r="C23" s="45" t="s">
        <v>27</v>
      </c>
      <c r="D23" s="45" t="s">
        <v>28</v>
      </c>
      <c r="E23" s="45" t="s">
        <v>29</v>
      </c>
      <c r="F23" s="45"/>
      <c r="G23" s="46" t="s">
        <v>30</v>
      </c>
      <c r="H23" s="45" t="s">
        <v>31</v>
      </c>
      <c r="I23" s="45" t="s">
        <v>29</v>
      </c>
      <c r="J23" s="45"/>
      <c r="K23" s="45" t="s">
        <v>32</v>
      </c>
      <c r="L23" s="45" t="s">
        <v>31</v>
      </c>
      <c r="M23" s="45" t="s">
        <v>29</v>
      </c>
      <c r="N23" s="45"/>
      <c r="O23" s="45" t="s">
        <v>32</v>
      </c>
      <c r="P23" s="45" t="s">
        <v>31</v>
      </c>
      <c r="Q23" s="45" t="s">
        <v>29</v>
      </c>
      <c r="R23" s="45"/>
      <c r="S23" s="45" t="s">
        <v>32</v>
      </c>
      <c r="T23" s="45" t="s">
        <v>31</v>
      </c>
      <c r="U23" s="45" t="s">
        <v>29</v>
      </c>
      <c r="V23" s="45"/>
      <c r="W23" s="47" t="s">
        <v>32</v>
      </c>
      <c r="X23" s="47" t="s">
        <v>31</v>
      </c>
      <c r="Y23" s="48" t="s">
        <v>29</v>
      </c>
      <c r="Z23" s="49"/>
      <c r="AA23" s="47" t="s">
        <v>32</v>
      </c>
      <c r="AB23" s="47" t="s">
        <v>31</v>
      </c>
      <c r="AC23" s="48" t="s">
        <v>29</v>
      </c>
      <c r="AD23" s="49"/>
      <c r="AE23" s="47" t="s">
        <v>32</v>
      </c>
      <c r="AF23" s="47" t="s">
        <v>31</v>
      </c>
      <c r="AG23" s="48" t="s">
        <v>29</v>
      </c>
      <c r="AH23" s="49"/>
      <c r="AI23" s="45" t="s">
        <v>32</v>
      </c>
      <c r="AJ23" s="45" t="s">
        <v>31</v>
      </c>
      <c r="AK23" s="45" t="s">
        <v>29</v>
      </c>
      <c r="AL23" s="39"/>
      <c r="AM23" s="47" t="s">
        <v>32</v>
      </c>
      <c r="AN23" s="47" t="s">
        <v>31</v>
      </c>
      <c r="AO23" s="48" t="s">
        <v>29</v>
      </c>
      <c r="AP23" s="49"/>
      <c r="AQ23" s="47" t="s">
        <v>32</v>
      </c>
      <c r="AR23" s="47" t="s">
        <v>31</v>
      </c>
      <c r="AS23" s="48" t="s">
        <v>29</v>
      </c>
      <c r="AT23" s="49"/>
      <c r="AU23" s="45" t="s">
        <v>32</v>
      </c>
      <c r="AV23" s="45" t="s">
        <v>31</v>
      </c>
      <c r="AW23" s="45" t="s">
        <v>29</v>
      </c>
      <c r="AX23" s="39"/>
      <c r="AY23" s="45" t="s">
        <v>32</v>
      </c>
      <c r="AZ23" s="45" t="s">
        <v>31</v>
      </c>
      <c r="BA23" s="45" t="s">
        <v>29</v>
      </c>
      <c r="BB23" s="39"/>
      <c r="BC23" s="47" t="s">
        <v>32</v>
      </c>
      <c r="BD23" s="47" t="s">
        <v>31</v>
      </c>
      <c r="BE23" s="48" t="s">
        <v>29</v>
      </c>
      <c r="BF23" s="49"/>
      <c r="BG23" s="47" t="s">
        <v>32</v>
      </c>
      <c r="BH23" s="47" t="s">
        <v>31</v>
      </c>
      <c r="BI23" s="48" t="s">
        <v>29</v>
      </c>
      <c r="BJ23" s="49"/>
      <c r="BK23" s="45" t="s">
        <v>32</v>
      </c>
      <c r="BL23" s="45" t="s">
        <v>31</v>
      </c>
      <c r="BM23" s="45" t="s">
        <v>29</v>
      </c>
      <c r="BN23" s="39"/>
      <c r="BO23" s="45" t="s">
        <v>32</v>
      </c>
      <c r="BP23" s="45" t="s">
        <v>31</v>
      </c>
      <c r="BQ23" s="45" t="s">
        <v>29</v>
      </c>
      <c r="BR23" s="39"/>
      <c r="BS23" s="45" t="s">
        <v>32</v>
      </c>
      <c r="BT23" s="45" t="s">
        <v>31</v>
      </c>
      <c r="BU23" s="45" t="s">
        <v>29</v>
      </c>
      <c r="BV23" s="45"/>
      <c r="BW23" s="45" t="s">
        <v>32</v>
      </c>
      <c r="BX23" s="45" t="s">
        <v>31</v>
      </c>
      <c r="BY23" s="45" t="s">
        <v>29</v>
      </c>
      <c r="BZ23" s="45"/>
    </row>
    <row r="24" spans="1:78" ht="15.75" customHeight="1" x14ac:dyDescent="0.25">
      <c r="A24" s="25"/>
      <c r="B24" s="50"/>
      <c r="C24" s="39"/>
      <c r="D24" s="39"/>
      <c r="E24" s="51" t="s">
        <v>33</v>
      </c>
      <c r="F24" s="51" t="s">
        <v>34</v>
      </c>
      <c r="G24" s="46"/>
      <c r="H24" s="45"/>
      <c r="I24" s="51" t="s">
        <v>33</v>
      </c>
      <c r="J24" s="51" t="s">
        <v>34</v>
      </c>
      <c r="K24" s="45"/>
      <c r="L24" s="45"/>
      <c r="M24" s="51" t="s">
        <v>33</v>
      </c>
      <c r="N24" s="51" t="s">
        <v>34</v>
      </c>
      <c r="O24" s="45"/>
      <c r="P24" s="45"/>
      <c r="Q24" s="51" t="s">
        <v>33</v>
      </c>
      <c r="R24" s="51" t="s">
        <v>34</v>
      </c>
      <c r="S24" s="45"/>
      <c r="T24" s="45"/>
      <c r="U24" s="51" t="s">
        <v>33</v>
      </c>
      <c r="V24" s="51" t="s">
        <v>34</v>
      </c>
      <c r="W24" s="26"/>
      <c r="X24" s="26"/>
      <c r="Y24" s="51" t="s">
        <v>33</v>
      </c>
      <c r="Z24" s="51" t="s">
        <v>34</v>
      </c>
      <c r="AA24" s="26"/>
      <c r="AB24" s="26"/>
      <c r="AC24" s="51" t="s">
        <v>33</v>
      </c>
      <c r="AD24" s="51" t="s">
        <v>34</v>
      </c>
      <c r="AE24" s="26"/>
      <c r="AF24" s="26"/>
      <c r="AG24" s="51" t="s">
        <v>33</v>
      </c>
      <c r="AH24" s="51" t="s">
        <v>34</v>
      </c>
      <c r="AI24" s="39"/>
      <c r="AJ24" s="39"/>
      <c r="AK24" s="51" t="s">
        <v>33</v>
      </c>
      <c r="AL24" s="51" t="s">
        <v>34</v>
      </c>
      <c r="AM24" s="26"/>
      <c r="AN24" s="26"/>
      <c r="AO24" s="51" t="s">
        <v>33</v>
      </c>
      <c r="AP24" s="51" t="s">
        <v>34</v>
      </c>
      <c r="AQ24" s="26"/>
      <c r="AR24" s="26"/>
      <c r="AS24" s="51" t="s">
        <v>33</v>
      </c>
      <c r="AT24" s="51" t="s">
        <v>34</v>
      </c>
      <c r="AU24" s="39"/>
      <c r="AV24" s="39"/>
      <c r="AW24" s="51" t="s">
        <v>33</v>
      </c>
      <c r="AX24" s="51" t="s">
        <v>34</v>
      </c>
      <c r="AY24" s="39"/>
      <c r="AZ24" s="39"/>
      <c r="BA24" s="51" t="s">
        <v>33</v>
      </c>
      <c r="BB24" s="51" t="s">
        <v>34</v>
      </c>
      <c r="BC24" s="26"/>
      <c r="BD24" s="26"/>
      <c r="BE24" s="51" t="s">
        <v>33</v>
      </c>
      <c r="BF24" s="51" t="s">
        <v>34</v>
      </c>
      <c r="BG24" s="26"/>
      <c r="BH24" s="26"/>
      <c r="BI24" s="51" t="s">
        <v>33</v>
      </c>
      <c r="BJ24" s="51" t="s">
        <v>34</v>
      </c>
      <c r="BK24" s="39"/>
      <c r="BL24" s="39"/>
      <c r="BM24" s="51" t="s">
        <v>33</v>
      </c>
      <c r="BN24" s="51" t="s">
        <v>34</v>
      </c>
      <c r="BO24" s="39"/>
      <c r="BP24" s="39"/>
      <c r="BQ24" s="51" t="s">
        <v>33</v>
      </c>
      <c r="BR24" s="51" t="s">
        <v>34</v>
      </c>
      <c r="BS24" s="45"/>
      <c r="BT24" s="45"/>
      <c r="BU24" s="51" t="s">
        <v>33</v>
      </c>
      <c r="BV24" s="51" t="s">
        <v>34</v>
      </c>
      <c r="BW24" s="45"/>
      <c r="BX24" s="45"/>
      <c r="BY24" s="51" t="s">
        <v>33</v>
      </c>
      <c r="BZ24" s="51" t="s">
        <v>34</v>
      </c>
    </row>
    <row r="25" spans="1:78" ht="12.75" customHeight="1" x14ac:dyDescent="0.25">
      <c r="A25" s="52">
        <v>1</v>
      </c>
      <c r="B25" s="53">
        <v>2</v>
      </c>
      <c r="C25" s="54">
        <v>3</v>
      </c>
      <c r="D25" s="54">
        <v>4</v>
      </c>
      <c r="E25" s="54">
        <v>5</v>
      </c>
      <c r="F25" s="54">
        <v>6</v>
      </c>
      <c r="G25" s="54">
        <v>7</v>
      </c>
      <c r="H25" s="54">
        <v>8</v>
      </c>
      <c r="I25" s="54">
        <v>9</v>
      </c>
      <c r="J25" s="54">
        <v>10</v>
      </c>
      <c r="K25" s="54">
        <v>11</v>
      </c>
      <c r="L25" s="54">
        <v>12</v>
      </c>
      <c r="M25" s="54">
        <v>13</v>
      </c>
      <c r="N25" s="54">
        <v>14</v>
      </c>
      <c r="O25" s="54">
        <v>15</v>
      </c>
      <c r="P25" s="54">
        <v>16</v>
      </c>
      <c r="Q25" s="54">
        <v>17</v>
      </c>
      <c r="R25" s="54">
        <v>18</v>
      </c>
      <c r="S25" s="54">
        <v>19</v>
      </c>
      <c r="T25" s="54">
        <v>20</v>
      </c>
      <c r="U25" s="54">
        <v>21</v>
      </c>
      <c r="V25" s="54">
        <v>22</v>
      </c>
      <c r="W25" s="55">
        <v>23</v>
      </c>
      <c r="X25" s="54">
        <v>24</v>
      </c>
      <c r="Y25" s="54">
        <v>25</v>
      </c>
      <c r="Z25" s="54">
        <v>26</v>
      </c>
      <c r="AA25" s="54">
        <v>27</v>
      </c>
      <c r="AB25" s="54">
        <v>28</v>
      </c>
      <c r="AC25" s="54">
        <v>29</v>
      </c>
      <c r="AD25" s="54">
        <v>30</v>
      </c>
      <c r="AE25" s="54">
        <v>31</v>
      </c>
      <c r="AF25" s="54">
        <v>32</v>
      </c>
      <c r="AG25" s="54">
        <v>33</v>
      </c>
      <c r="AH25" s="54">
        <v>34</v>
      </c>
      <c r="AI25" s="54">
        <v>35</v>
      </c>
      <c r="AJ25" s="54">
        <v>36</v>
      </c>
      <c r="AK25" s="54">
        <v>37</v>
      </c>
      <c r="AL25" s="54">
        <v>38</v>
      </c>
      <c r="AM25" s="54">
        <v>39</v>
      </c>
      <c r="AN25" s="54">
        <v>40</v>
      </c>
      <c r="AO25" s="54">
        <v>41</v>
      </c>
      <c r="AP25" s="54">
        <v>42</v>
      </c>
      <c r="AQ25" s="54">
        <v>43</v>
      </c>
      <c r="AR25" s="54">
        <v>44</v>
      </c>
      <c r="AS25" s="54">
        <v>45</v>
      </c>
      <c r="AT25" s="54">
        <v>46</v>
      </c>
      <c r="AU25" s="54">
        <v>47</v>
      </c>
      <c r="AV25" s="54">
        <v>48</v>
      </c>
      <c r="AW25" s="54">
        <v>49</v>
      </c>
      <c r="AX25" s="54">
        <v>50</v>
      </c>
      <c r="AY25" s="54">
        <v>51</v>
      </c>
      <c r="AZ25" s="54">
        <v>52</v>
      </c>
      <c r="BA25" s="54">
        <v>53</v>
      </c>
      <c r="BB25" s="54">
        <v>54</v>
      </c>
      <c r="BC25" s="54">
        <v>55</v>
      </c>
      <c r="BD25" s="54">
        <v>56</v>
      </c>
      <c r="BE25" s="54">
        <v>57</v>
      </c>
      <c r="BF25" s="54">
        <v>58</v>
      </c>
      <c r="BG25" s="54">
        <v>59</v>
      </c>
      <c r="BH25" s="54">
        <v>60</v>
      </c>
      <c r="BI25" s="54">
        <v>61</v>
      </c>
      <c r="BJ25" s="54">
        <v>62</v>
      </c>
      <c r="BK25" s="54">
        <v>63</v>
      </c>
      <c r="BL25" s="54">
        <v>64</v>
      </c>
      <c r="BM25" s="54">
        <v>65</v>
      </c>
      <c r="BN25" s="54">
        <v>66</v>
      </c>
      <c r="BO25" s="54">
        <v>67</v>
      </c>
      <c r="BP25" s="54">
        <v>68</v>
      </c>
      <c r="BQ25" s="54">
        <v>69</v>
      </c>
      <c r="BR25" s="54">
        <v>70</v>
      </c>
      <c r="BS25" s="54">
        <v>71</v>
      </c>
      <c r="BT25" s="54">
        <v>72</v>
      </c>
      <c r="BU25" s="54">
        <v>73</v>
      </c>
      <c r="BV25" s="54">
        <v>74</v>
      </c>
      <c r="BW25" s="54">
        <v>75</v>
      </c>
      <c r="BX25" s="54">
        <v>76</v>
      </c>
      <c r="BY25" s="54">
        <v>77</v>
      </c>
      <c r="BZ25" s="54">
        <v>78</v>
      </c>
    </row>
    <row r="26" spans="1:78" x14ac:dyDescent="0.25">
      <c r="A26" s="56">
        <v>1</v>
      </c>
      <c r="B26" s="56" t="s">
        <v>35</v>
      </c>
      <c r="C26" s="57">
        <f>G26+K26+O26+S26+W26+AA26+AE26+AI26+AM26+AQ26+AU26+AY26+BC26+BG26+BK26+BO26+BS26+BW26</f>
        <v>6294</v>
      </c>
      <c r="D26" s="57">
        <f>H26+L26+P26+T26+X26+AB26+AF26+AJ26+AN26+AR26+AV26+AZ26+BD26+BH26+BL26+BP26+BT26+BX26</f>
        <v>14608277.030000003</v>
      </c>
      <c r="E26" s="57">
        <f>I26+M26+Q26+U26+Y26+AC26+AG26+AK26+AO26+AS26+AW26+BA26+BE26+BI26+BM26+BQ26+BU26+BY26</f>
        <v>5797</v>
      </c>
      <c r="F26" s="57">
        <f>J26+N26+R26+V26+Z26+AD26+AH26+AL26+AP26+AT26+AX26+BB26+BF26+BJ26+BN26+BR26+BV26+BZ26</f>
        <v>13920282.390000001</v>
      </c>
      <c r="G26" s="57">
        <v>1604</v>
      </c>
      <c r="H26" s="57">
        <v>5574389.8800000008</v>
      </c>
      <c r="I26" s="57">
        <v>1447</v>
      </c>
      <c r="J26" s="57">
        <v>5164525.67</v>
      </c>
      <c r="K26" s="57">
        <v>924</v>
      </c>
      <c r="L26" s="57">
        <v>2048052.3800000004</v>
      </c>
      <c r="M26" s="57">
        <v>840</v>
      </c>
      <c r="N26" s="57">
        <v>2097733.5699999998</v>
      </c>
      <c r="O26" s="57">
        <v>1600</v>
      </c>
      <c r="P26" s="57">
        <v>2982193.49</v>
      </c>
      <c r="Q26" s="57">
        <v>1517</v>
      </c>
      <c r="R26" s="57">
        <v>2915884.11</v>
      </c>
      <c r="S26" s="57">
        <v>57</v>
      </c>
      <c r="T26" s="57">
        <v>196878.72</v>
      </c>
      <c r="U26" s="57">
        <v>53</v>
      </c>
      <c r="V26" s="57">
        <v>147166.20000000001</v>
      </c>
      <c r="W26" s="57">
        <v>37</v>
      </c>
      <c r="X26" s="57">
        <v>809749.6399999999</v>
      </c>
      <c r="Y26" s="57">
        <v>35</v>
      </c>
      <c r="Z26" s="57">
        <v>763454.35999999987</v>
      </c>
      <c r="AA26" s="57">
        <v>24</v>
      </c>
      <c r="AB26" s="57">
        <v>157480.24</v>
      </c>
      <c r="AC26" s="57">
        <v>21</v>
      </c>
      <c r="AD26" s="57">
        <v>149780.24</v>
      </c>
      <c r="AE26" s="57">
        <v>70</v>
      </c>
      <c r="AF26" s="57">
        <v>274312.02</v>
      </c>
      <c r="AG26" s="57">
        <v>61</v>
      </c>
      <c r="AH26" s="57">
        <v>193269.52000000002</v>
      </c>
      <c r="AI26" s="57">
        <v>34</v>
      </c>
      <c r="AJ26" s="57">
        <v>131838.59</v>
      </c>
      <c r="AK26" s="57">
        <v>32</v>
      </c>
      <c r="AL26" s="57">
        <v>123125</v>
      </c>
      <c r="AM26" s="57">
        <v>2</v>
      </c>
      <c r="AN26" s="57">
        <v>4300</v>
      </c>
      <c r="AO26" s="57">
        <v>1</v>
      </c>
      <c r="AP26" s="57">
        <v>3500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57">
        <v>0</v>
      </c>
      <c r="AX26" s="57">
        <v>0</v>
      </c>
      <c r="AY26" s="57">
        <v>1</v>
      </c>
      <c r="AZ26" s="57">
        <v>5300</v>
      </c>
      <c r="BA26" s="57">
        <v>1</v>
      </c>
      <c r="BB26" s="57">
        <v>5300</v>
      </c>
      <c r="BC26" s="57">
        <v>6</v>
      </c>
      <c r="BD26" s="57">
        <v>33065.5</v>
      </c>
      <c r="BE26" s="57">
        <v>6</v>
      </c>
      <c r="BF26" s="57">
        <v>33065.5</v>
      </c>
      <c r="BG26" s="57">
        <v>0</v>
      </c>
      <c r="BH26" s="57">
        <v>0</v>
      </c>
      <c r="BI26" s="57">
        <v>0</v>
      </c>
      <c r="BJ26" s="57">
        <v>0</v>
      </c>
      <c r="BK26" s="57">
        <v>458</v>
      </c>
      <c r="BL26" s="57">
        <v>768736.48</v>
      </c>
      <c r="BM26" s="57">
        <v>400</v>
      </c>
      <c r="BN26" s="57">
        <v>744700.9800000001</v>
      </c>
      <c r="BO26" s="57">
        <v>905</v>
      </c>
      <c r="BP26" s="57">
        <v>768533.67999999993</v>
      </c>
      <c r="BQ26" s="57">
        <v>845</v>
      </c>
      <c r="BR26" s="57">
        <v>746291.13000000012</v>
      </c>
      <c r="BS26" s="57">
        <v>422</v>
      </c>
      <c r="BT26" s="57">
        <v>705355.1</v>
      </c>
      <c r="BU26" s="57">
        <v>395</v>
      </c>
      <c r="BV26" s="57">
        <v>690774.8</v>
      </c>
      <c r="BW26" s="57">
        <v>150</v>
      </c>
      <c r="BX26" s="57">
        <v>148091.31</v>
      </c>
      <c r="BY26" s="57">
        <v>143</v>
      </c>
      <c r="BZ26" s="57">
        <v>141711.31</v>
      </c>
    </row>
    <row r="27" spans="1:78" x14ac:dyDescent="0.25">
      <c r="A27" s="56">
        <v>2</v>
      </c>
      <c r="B27" s="56" t="s">
        <v>36</v>
      </c>
      <c r="C27" s="57">
        <f t="shared" ref="C27:F34" si="3">G27+K27+O27+S27+W27+AA27+AE27+AI27+AM27+AQ27+AU27+AY27+BC27+BG27+BK27+BO27+BS27+BW27</f>
        <v>5933</v>
      </c>
      <c r="D27" s="57">
        <f t="shared" si="3"/>
        <v>37345605.359999999</v>
      </c>
      <c r="E27" s="57">
        <f t="shared" si="3"/>
        <v>5538</v>
      </c>
      <c r="F27" s="57">
        <f t="shared" si="3"/>
        <v>30851434.480000008</v>
      </c>
      <c r="G27" s="57">
        <v>818</v>
      </c>
      <c r="H27" s="57">
        <v>7693030.9499999993</v>
      </c>
      <c r="I27" s="57">
        <v>734</v>
      </c>
      <c r="J27" s="57">
        <v>6769754.4799999995</v>
      </c>
      <c r="K27" s="57">
        <v>3699</v>
      </c>
      <c r="L27" s="57">
        <v>19391023.579999998</v>
      </c>
      <c r="M27" s="57">
        <v>3489</v>
      </c>
      <c r="N27" s="57">
        <v>18060299.82</v>
      </c>
      <c r="O27" s="57">
        <v>552</v>
      </c>
      <c r="P27" s="57">
        <v>3497248.83</v>
      </c>
      <c r="Q27" s="57">
        <v>488</v>
      </c>
      <c r="R27" s="57">
        <v>2586154.58</v>
      </c>
      <c r="S27" s="57">
        <v>78</v>
      </c>
      <c r="T27" s="57">
        <v>391791.32</v>
      </c>
      <c r="U27" s="57">
        <v>71</v>
      </c>
      <c r="V27" s="57">
        <v>323695.96000000002</v>
      </c>
      <c r="W27" s="57">
        <v>6</v>
      </c>
      <c r="X27" s="57">
        <v>294836.09999999998</v>
      </c>
      <c r="Y27" s="57">
        <v>4</v>
      </c>
      <c r="Z27" s="57">
        <v>60116.1</v>
      </c>
      <c r="AA27" s="57">
        <v>4</v>
      </c>
      <c r="AB27" s="57">
        <v>17003.87</v>
      </c>
      <c r="AC27" s="57">
        <v>32</v>
      </c>
      <c r="AD27" s="57">
        <v>16662.57</v>
      </c>
      <c r="AE27" s="57">
        <v>98</v>
      </c>
      <c r="AF27" s="57">
        <v>2062914.2</v>
      </c>
      <c r="AG27" s="57">
        <v>84</v>
      </c>
      <c r="AH27" s="57">
        <v>798738</v>
      </c>
      <c r="AI27" s="57">
        <v>5</v>
      </c>
      <c r="AJ27" s="57">
        <v>52677.5</v>
      </c>
      <c r="AK27" s="57">
        <v>2</v>
      </c>
      <c r="AL27" s="57">
        <v>31977.5</v>
      </c>
      <c r="AM27" s="57">
        <v>1</v>
      </c>
      <c r="AN27" s="57">
        <v>12950.96</v>
      </c>
      <c r="AO27" s="57">
        <v>1</v>
      </c>
      <c r="AP27" s="57">
        <v>12950.96</v>
      </c>
      <c r="AQ27" s="57">
        <v>1</v>
      </c>
      <c r="AR27" s="57">
        <v>445</v>
      </c>
      <c r="AS27" s="57">
        <v>0</v>
      </c>
      <c r="AT27" s="57">
        <v>0</v>
      </c>
      <c r="AU27" s="57">
        <v>0</v>
      </c>
      <c r="AV27" s="57">
        <v>0</v>
      </c>
      <c r="AW27" s="57">
        <v>0</v>
      </c>
      <c r="AX27" s="57">
        <v>0</v>
      </c>
      <c r="AY27" s="57">
        <v>0</v>
      </c>
      <c r="AZ27" s="57">
        <v>0</v>
      </c>
      <c r="BA27" s="57">
        <v>0</v>
      </c>
      <c r="BB27" s="57">
        <v>0</v>
      </c>
      <c r="BC27" s="57">
        <v>5</v>
      </c>
      <c r="BD27" s="57">
        <v>213585.73</v>
      </c>
      <c r="BE27" s="57">
        <v>4</v>
      </c>
      <c r="BF27" s="57">
        <v>131352.73000000001</v>
      </c>
      <c r="BG27" s="57">
        <v>1</v>
      </c>
      <c r="BH27" s="57">
        <v>4480</v>
      </c>
      <c r="BI27" s="57">
        <v>1</v>
      </c>
      <c r="BJ27" s="57">
        <v>4480</v>
      </c>
      <c r="BK27" s="57">
        <v>0</v>
      </c>
      <c r="BL27" s="57">
        <v>0</v>
      </c>
      <c r="BM27" s="57">
        <v>0</v>
      </c>
      <c r="BN27" s="57">
        <v>0</v>
      </c>
      <c r="BO27" s="57">
        <v>0</v>
      </c>
      <c r="BP27" s="57">
        <v>0</v>
      </c>
      <c r="BQ27" s="57">
        <v>0</v>
      </c>
      <c r="BR27" s="57">
        <v>0</v>
      </c>
      <c r="BS27" s="57">
        <v>660</v>
      </c>
      <c r="BT27" s="57">
        <v>3695777.32</v>
      </c>
      <c r="BU27" s="57">
        <v>624</v>
      </c>
      <c r="BV27" s="57">
        <v>2042411.7799999998</v>
      </c>
      <c r="BW27" s="57">
        <v>5</v>
      </c>
      <c r="BX27" s="57">
        <v>17840</v>
      </c>
      <c r="BY27" s="57">
        <v>4</v>
      </c>
      <c r="BZ27" s="57">
        <v>12840</v>
      </c>
    </row>
    <row r="28" spans="1:78" x14ac:dyDescent="0.25">
      <c r="A28" s="56">
        <v>3</v>
      </c>
      <c r="B28" s="56" t="s">
        <v>37</v>
      </c>
      <c r="C28" s="57">
        <f t="shared" si="3"/>
        <v>1408</v>
      </c>
      <c r="D28" s="57">
        <f t="shared" si="3"/>
        <v>159015491.99000001</v>
      </c>
      <c r="E28" s="57">
        <f t="shared" si="3"/>
        <v>1202</v>
      </c>
      <c r="F28" s="57">
        <f t="shared" si="3"/>
        <v>169540240.49000001</v>
      </c>
      <c r="G28" s="57">
        <v>290</v>
      </c>
      <c r="H28" s="57">
        <v>86209646.260000005</v>
      </c>
      <c r="I28" s="57">
        <v>252</v>
      </c>
      <c r="J28" s="57">
        <v>86171823.960000008</v>
      </c>
      <c r="K28" s="57">
        <v>59</v>
      </c>
      <c r="L28" s="57">
        <v>4392247.57</v>
      </c>
      <c r="M28" s="57">
        <v>50</v>
      </c>
      <c r="N28" s="57">
        <v>4386193.57</v>
      </c>
      <c r="O28" s="57">
        <v>783</v>
      </c>
      <c r="P28" s="57">
        <v>57251493.609999999</v>
      </c>
      <c r="Q28" s="57">
        <v>657</v>
      </c>
      <c r="R28" s="57">
        <v>76341901.709999993</v>
      </c>
      <c r="S28" s="57">
        <v>11</v>
      </c>
      <c r="T28" s="57">
        <v>8700</v>
      </c>
      <c r="U28" s="57">
        <v>10</v>
      </c>
      <c r="V28" s="57">
        <v>9750</v>
      </c>
      <c r="W28" s="57">
        <v>2</v>
      </c>
      <c r="X28" s="57">
        <v>1498310</v>
      </c>
      <c r="Y28" s="57">
        <v>2</v>
      </c>
      <c r="Z28" s="57">
        <v>152981</v>
      </c>
      <c r="AA28" s="57">
        <v>8</v>
      </c>
      <c r="AB28" s="57">
        <v>63200</v>
      </c>
      <c r="AC28" s="57">
        <v>8</v>
      </c>
      <c r="AD28" s="57">
        <v>62950</v>
      </c>
      <c r="AE28" s="57">
        <v>35</v>
      </c>
      <c r="AF28" s="57">
        <v>8017286.25</v>
      </c>
      <c r="AG28" s="57">
        <v>31</v>
      </c>
      <c r="AH28" s="57">
        <v>867056.25</v>
      </c>
      <c r="AI28" s="57">
        <v>25</v>
      </c>
      <c r="AJ28" s="57">
        <v>26490.3</v>
      </c>
      <c r="AK28" s="57">
        <v>17</v>
      </c>
      <c r="AL28" s="57">
        <v>21976</v>
      </c>
      <c r="AM28" s="57">
        <v>0</v>
      </c>
      <c r="AN28" s="57">
        <v>0</v>
      </c>
      <c r="AO28" s="57">
        <v>0</v>
      </c>
      <c r="AP28" s="57">
        <v>0</v>
      </c>
      <c r="AQ28" s="57">
        <v>1</v>
      </c>
      <c r="AR28" s="57">
        <v>250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  <c r="BB28" s="57">
        <v>0</v>
      </c>
      <c r="BC28" s="57">
        <v>0</v>
      </c>
      <c r="BD28" s="57">
        <v>0</v>
      </c>
      <c r="BE28" s="57">
        <v>0</v>
      </c>
      <c r="BF28" s="57">
        <v>0</v>
      </c>
      <c r="BG28" s="57">
        <v>0</v>
      </c>
      <c r="BH28" s="57">
        <v>0</v>
      </c>
      <c r="BI28" s="57">
        <v>0</v>
      </c>
      <c r="BJ28" s="57">
        <v>0</v>
      </c>
      <c r="BK28" s="57">
        <v>21</v>
      </c>
      <c r="BL28" s="57">
        <v>17331.5</v>
      </c>
      <c r="BM28" s="57">
        <v>19</v>
      </c>
      <c r="BN28" s="57">
        <v>17135</v>
      </c>
      <c r="BO28" s="57">
        <v>155</v>
      </c>
      <c r="BP28" s="57">
        <v>1520603</v>
      </c>
      <c r="BQ28" s="57">
        <v>145</v>
      </c>
      <c r="BR28" s="57">
        <v>1499673</v>
      </c>
      <c r="BS28" s="57">
        <v>5</v>
      </c>
      <c r="BT28" s="57">
        <v>1460</v>
      </c>
      <c r="BU28" s="57">
        <v>2</v>
      </c>
      <c r="BV28" s="57">
        <v>1080</v>
      </c>
      <c r="BW28" s="57">
        <v>13</v>
      </c>
      <c r="BX28" s="57">
        <v>8473.5</v>
      </c>
      <c r="BY28" s="57">
        <v>9</v>
      </c>
      <c r="BZ28" s="57">
        <v>7720</v>
      </c>
    </row>
    <row r="29" spans="1:78" x14ac:dyDescent="0.25">
      <c r="A29" s="56">
        <v>4</v>
      </c>
      <c r="B29" s="56" t="s">
        <v>38</v>
      </c>
      <c r="C29" s="57">
        <f t="shared" si="3"/>
        <v>1591</v>
      </c>
      <c r="D29" s="57">
        <f t="shared" si="3"/>
        <v>5682290.0700000003</v>
      </c>
      <c r="E29" s="57">
        <f t="shared" si="3"/>
        <v>1540</v>
      </c>
      <c r="F29" s="57">
        <f t="shared" si="3"/>
        <v>5488975.9100000001</v>
      </c>
      <c r="G29" s="57">
        <v>142</v>
      </c>
      <c r="H29" s="57">
        <v>974677.37000000011</v>
      </c>
      <c r="I29" s="57">
        <v>135</v>
      </c>
      <c r="J29" s="57">
        <v>956437.62</v>
      </c>
      <c r="K29" s="57">
        <v>968</v>
      </c>
      <c r="L29" s="57">
        <v>3321696.71</v>
      </c>
      <c r="M29" s="57">
        <v>944</v>
      </c>
      <c r="N29" s="57">
        <v>3190308.15</v>
      </c>
      <c r="O29" s="57">
        <v>310</v>
      </c>
      <c r="P29" s="57">
        <v>938645.98</v>
      </c>
      <c r="Q29" s="57">
        <v>297</v>
      </c>
      <c r="R29" s="57">
        <v>902644.98</v>
      </c>
      <c r="S29" s="57">
        <v>27</v>
      </c>
      <c r="T29" s="57">
        <v>102695.38</v>
      </c>
      <c r="U29" s="57">
        <v>26</v>
      </c>
      <c r="V29" s="57">
        <v>102691.38</v>
      </c>
      <c r="W29" s="57">
        <v>5</v>
      </c>
      <c r="X29" s="57">
        <v>9020</v>
      </c>
      <c r="Y29" s="57">
        <v>5</v>
      </c>
      <c r="Z29" s="57">
        <v>9020</v>
      </c>
      <c r="AA29" s="57">
        <v>16</v>
      </c>
      <c r="AB29" s="57">
        <v>67797</v>
      </c>
      <c r="AC29" s="57">
        <v>14</v>
      </c>
      <c r="AD29" s="57">
        <v>63897</v>
      </c>
      <c r="AE29" s="57">
        <v>39</v>
      </c>
      <c r="AF29" s="57">
        <v>159496.54999999999</v>
      </c>
      <c r="AG29" s="57">
        <v>37</v>
      </c>
      <c r="AH29" s="57">
        <v>158626.54999999999</v>
      </c>
      <c r="AI29" s="57">
        <v>9</v>
      </c>
      <c r="AJ29" s="57">
        <v>29331</v>
      </c>
      <c r="AK29" s="57">
        <v>9</v>
      </c>
      <c r="AL29" s="57">
        <v>26703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1</v>
      </c>
      <c r="AZ29" s="57">
        <v>1500</v>
      </c>
      <c r="BA29" s="57">
        <v>1</v>
      </c>
      <c r="BB29" s="57">
        <v>1500</v>
      </c>
      <c r="BC29" s="57">
        <v>0</v>
      </c>
      <c r="BD29" s="57">
        <v>0</v>
      </c>
      <c r="BE29" s="57">
        <v>0</v>
      </c>
      <c r="BF29" s="57">
        <v>0</v>
      </c>
      <c r="BG29" s="57">
        <v>0</v>
      </c>
      <c r="BH29" s="57">
        <v>0</v>
      </c>
      <c r="BI29" s="57">
        <v>0</v>
      </c>
      <c r="BJ29" s="57">
        <v>0</v>
      </c>
      <c r="BK29" s="57">
        <v>14</v>
      </c>
      <c r="BL29" s="57">
        <v>15347.12</v>
      </c>
      <c r="BM29" s="57">
        <v>14</v>
      </c>
      <c r="BN29" s="57">
        <v>15347.12</v>
      </c>
      <c r="BO29" s="57">
        <v>9</v>
      </c>
      <c r="BP29" s="57">
        <v>6740</v>
      </c>
      <c r="BQ29" s="57">
        <v>8</v>
      </c>
      <c r="BR29" s="57">
        <v>6460</v>
      </c>
      <c r="BS29" s="57">
        <v>40</v>
      </c>
      <c r="BT29" s="57">
        <v>44272.959999999999</v>
      </c>
      <c r="BU29" s="57">
        <v>39</v>
      </c>
      <c r="BV29" s="57">
        <v>44270.11</v>
      </c>
      <c r="BW29" s="57">
        <v>11</v>
      </c>
      <c r="BX29" s="57">
        <v>11070</v>
      </c>
      <c r="BY29" s="57">
        <v>11</v>
      </c>
      <c r="BZ29" s="57">
        <v>11070</v>
      </c>
    </row>
    <row r="30" spans="1:78" x14ac:dyDescent="0.25">
      <c r="A30" s="56">
        <v>5</v>
      </c>
      <c r="B30" s="56" t="s">
        <v>39</v>
      </c>
      <c r="C30" s="57">
        <f t="shared" si="3"/>
        <v>1876</v>
      </c>
      <c r="D30" s="57">
        <f t="shared" si="3"/>
        <v>2959304.4299999992</v>
      </c>
      <c r="E30" s="57">
        <f t="shared" si="3"/>
        <v>1730</v>
      </c>
      <c r="F30" s="57">
        <f t="shared" si="3"/>
        <v>2743986.07</v>
      </c>
      <c r="G30" s="57">
        <v>423</v>
      </c>
      <c r="H30" s="57">
        <v>990177.46</v>
      </c>
      <c r="I30" s="57">
        <v>385</v>
      </c>
      <c r="J30" s="57">
        <v>920877.36</v>
      </c>
      <c r="K30" s="57">
        <v>456</v>
      </c>
      <c r="L30" s="57">
        <v>857300.92</v>
      </c>
      <c r="M30" s="57">
        <v>416</v>
      </c>
      <c r="N30" s="57">
        <v>774714.55</v>
      </c>
      <c r="O30" s="57">
        <v>679</v>
      </c>
      <c r="P30" s="57">
        <v>697436.72</v>
      </c>
      <c r="Q30" s="57">
        <v>642</v>
      </c>
      <c r="R30" s="57">
        <v>663183.62</v>
      </c>
      <c r="S30" s="57">
        <v>8</v>
      </c>
      <c r="T30" s="57">
        <v>27415.11</v>
      </c>
      <c r="U30" s="57">
        <v>8</v>
      </c>
      <c r="V30" s="57">
        <v>27415.11</v>
      </c>
      <c r="W30" s="57">
        <v>16</v>
      </c>
      <c r="X30" s="57">
        <v>9557</v>
      </c>
      <c r="Y30" s="57">
        <v>14</v>
      </c>
      <c r="Z30" s="57">
        <v>9132</v>
      </c>
      <c r="AA30" s="57">
        <v>9</v>
      </c>
      <c r="AB30" s="57">
        <v>5250</v>
      </c>
      <c r="AC30" s="57">
        <v>9</v>
      </c>
      <c r="AD30" s="57">
        <v>5250</v>
      </c>
      <c r="AE30" s="57">
        <v>73</v>
      </c>
      <c r="AF30" s="57">
        <v>152931.37</v>
      </c>
      <c r="AG30" s="57">
        <v>66</v>
      </c>
      <c r="AH30" s="57">
        <v>132444.04999999999</v>
      </c>
      <c r="AI30" s="57">
        <v>44</v>
      </c>
      <c r="AJ30" s="57">
        <v>99987.17</v>
      </c>
      <c r="AK30" s="57">
        <v>42</v>
      </c>
      <c r="AL30" s="57">
        <v>96387.17</v>
      </c>
      <c r="AM30" s="57">
        <v>6</v>
      </c>
      <c r="AN30" s="57">
        <v>502</v>
      </c>
      <c r="AO30" s="57">
        <v>6</v>
      </c>
      <c r="AP30" s="57">
        <v>502</v>
      </c>
      <c r="AQ30" s="57">
        <v>1</v>
      </c>
      <c r="AR30" s="57">
        <v>240</v>
      </c>
      <c r="AS30" s="57">
        <v>1</v>
      </c>
      <c r="AT30" s="57">
        <v>240</v>
      </c>
      <c r="AU30" s="57">
        <v>2</v>
      </c>
      <c r="AV30" s="57">
        <v>7900</v>
      </c>
      <c r="AW30" s="57">
        <v>2</v>
      </c>
      <c r="AX30" s="57">
        <v>7900</v>
      </c>
      <c r="AY30" s="57">
        <v>0</v>
      </c>
      <c r="AZ30" s="57">
        <v>0</v>
      </c>
      <c r="BA30" s="57">
        <v>0</v>
      </c>
      <c r="BB30" s="57">
        <v>0</v>
      </c>
      <c r="BC30" s="57">
        <v>2</v>
      </c>
      <c r="BD30" s="57">
        <v>7635.32</v>
      </c>
      <c r="BE30" s="57">
        <v>1</v>
      </c>
      <c r="BF30" s="57">
        <v>7612</v>
      </c>
      <c r="BG30" s="57">
        <v>2</v>
      </c>
      <c r="BH30" s="57">
        <v>250</v>
      </c>
      <c r="BI30" s="57">
        <v>2</v>
      </c>
      <c r="BJ30" s="57">
        <v>250</v>
      </c>
      <c r="BK30" s="57">
        <v>47</v>
      </c>
      <c r="BL30" s="57">
        <v>40870</v>
      </c>
      <c r="BM30" s="57">
        <v>41</v>
      </c>
      <c r="BN30" s="57">
        <v>37180</v>
      </c>
      <c r="BO30" s="57">
        <v>64</v>
      </c>
      <c r="BP30" s="57">
        <v>29102.86</v>
      </c>
      <c r="BQ30" s="57">
        <v>62</v>
      </c>
      <c r="BR30" s="57">
        <v>29070.86</v>
      </c>
      <c r="BS30" s="57">
        <v>10</v>
      </c>
      <c r="BT30" s="57">
        <v>21346.58</v>
      </c>
      <c r="BU30" s="57">
        <v>10</v>
      </c>
      <c r="BV30" s="57">
        <v>21346.58</v>
      </c>
      <c r="BW30" s="57">
        <v>34</v>
      </c>
      <c r="BX30" s="57">
        <v>11401.92</v>
      </c>
      <c r="BY30" s="57">
        <v>23</v>
      </c>
      <c r="BZ30" s="57">
        <v>10480.77</v>
      </c>
    </row>
    <row r="31" spans="1:78" x14ac:dyDescent="0.25">
      <c r="A31" s="56">
        <v>6</v>
      </c>
      <c r="B31" s="56" t="s">
        <v>40</v>
      </c>
      <c r="C31" s="57">
        <f t="shared" si="3"/>
        <v>2019</v>
      </c>
      <c r="D31" s="57">
        <f t="shared" si="3"/>
        <v>3746299.8600000003</v>
      </c>
      <c r="E31" s="57">
        <f t="shared" si="3"/>
        <v>1715</v>
      </c>
      <c r="F31" s="57">
        <f t="shared" si="3"/>
        <v>3322020.0900000003</v>
      </c>
      <c r="G31" s="57">
        <v>323</v>
      </c>
      <c r="H31" s="57">
        <v>787565.49000000011</v>
      </c>
      <c r="I31" s="57">
        <v>263</v>
      </c>
      <c r="J31" s="57">
        <v>713339.97</v>
      </c>
      <c r="K31" s="57">
        <v>292</v>
      </c>
      <c r="L31" s="57">
        <v>547902.28</v>
      </c>
      <c r="M31" s="57">
        <v>237</v>
      </c>
      <c r="N31" s="57">
        <v>486629.82</v>
      </c>
      <c r="O31" s="57">
        <v>559</v>
      </c>
      <c r="P31" s="57">
        <v>411097.79000000004</v>
      </c>
      <c r="Q31" s="57">
        <v>508</v>
      </c>
      <c r="R31" s="57">
        <v>338560.32999999996</v>
      </c>
      <c r="S31" s="57">
        <v>15</v>
      </c>
      <c r="T31" s="57">
        <v>70138.850000000006</v>
      </c>
      <c r="U31" s="57">
        <v>11</v>
      </c>
      <c r="V31" s="57">
        <v>28304.6</v>
      </c>
      <c r="W31" s="57">
        <v>10</v>
      </c>
      <c r="X31" s="57">
        <v>57957.22</v>
      </c>
      <c r="Y31" s="57">
        <v>8</v>
      </c>
      <c r="Z31" s="57">
        <v>33957.22</v>
      </c>
      <c r="AA31" s="57">
        <v>4</v>
      </c>
      <c r="AB31" s="57">
        <v>45855</v>
      </c>
      <c r="AC31" s="57">
        <v>3</v>
      </c>
      <c r="AD31" s="57">
        <v>1430</v>
      </c>
      <c r="AE31" s="57">
        <v>233</v>
      </c>
      <c r="AF31" s="57">
        <v>1455085.37</v>
      </c>
      <c r="AG31" s="57">
        <v>196</v>
      </c>
      <c r="AH31" s="57">
        <v>1234598.74</v>
      </c>
      <c r="AI31" s="57">
        <v>86</v>
      </c>
      <c r="AJ31" s="57">
        <v>105152.96999999999</v>
      </c>
      <c r="AK31" s="57">
        <v>78</v>
      </c>
      <c r="AL31" s="57">
        <v>268990.59000000003</v>
      </c>
      <c r="AM31" s="57">
        <v>0</v>
      </c>
      <c r="AN31" s="57">
        <v>0</v>
      </c>
      <c r="AO31" s="57">
        <v>0</v>
      </c>
      <c r="AP31" s="57">
        <v>0</v>
      </c>
      <c r="AQ31" s="57">
        <v>1</v>
      </c>
      <c r="AR31" s="57">
        <v>623</v>
      </c>
      <c r="AS31" s="57">
        <v>1</v>
      </c>
      <c r="AT31" s="57">
        <v>623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  <c r="AZ31" s="57">
        <v>0</v>
      </c>
      <c r="BA31" s="57">
        <v>0</v>
      </c>
      <c r="BB31" s="57">
        <v>0</v>
      </c>
      <c r="BC31" s="57">
        <v>3</v>
      </c>
      <c r="BD31" s="57">
        <v>16340</v>
      </c>
      <c r="BE31" s="57">
        <v>2</v>
      </c>
      <c r="BF31" s="57">
        <v>8340</v>
      </c>
      <c r="BG31" s="57">
        <v>0</v>
      </c>
      <c r="BH31" s="57">
        <v>0</v>
      </c>
      <c r="BI31" s="57">
        <v>0</v>
      </c>
      <c r="BJ31" s="57">
        <v>0</v>
      </c>
      <c r="BK31" s="57">
        <v>183</v>
      </c>
      <c r="BL31" s="57">
        <v>88794.209999999992</v>
      </c>
      <c r="BM31" s="57">
        <v>144</v>
      </c>
      <c r="BN31" s="57">
        <v>76771.209999999992</v>
      </c>
      <c r="BO31" s="57">
        <v>285</v>
      </c>
      <c r="BP31" s="57">
        <v>111686.87</v>
      </c>
      <c r="BQ31" s="57">
        <v>244</v>
      </c>
      <c r="BR31" s="57">
        <v>93803.62</v>
      </c>
      <c r="BS31" s="57">
        <v>5</v>
      </c>
      <c r="BT31" s="57">
        <v>11020</v>
      </c>
      <c r="BU31" s="57">
        <v>2</v>
      </c>
      <c r="BV31" s="57">
        <v>9520</v>
      </c>
      <c r="BW31" s="57">
        <v>20</v>
      </c>
      <c r="BX31" s="57">
        <v>37080.81</v>
      </c>
      <c r="BY31" s="57">
        <v>18</v>
      </c>
      <c r="BZ31" s="57">
        <v>27150.989999999998</v>
      </c>
    </row>
    <row r="32" spans="1:78" x14ac:dyDescent="0.25">
      <c r="A32" s="56">
        <v>7</v>
      </c>
      <c r="B32" s="56" t="s">
        <v>41</v>
      </c>
      <c r="C32" s="57">
        <f t="shared" si="3"/>
        <v>824</v>
      </c>
      <c r="D32" s="57">
        <f t="shared" si="3"/>
        <v>707669.52</v>
      </c>
      <c r="E32" s="57">
        <f t="shared" si="3"/>
        <v>741</v>
      </c>
      <c r="F32" s="57">
        <f t="shared" si="3"/>
        <v>610197.08000000007</v>
      </c>
      <c r="G32" s="57">
        <v>187</v>
      </c>
      <c r="H32" s="57">
        <v>272810.91000000003</v>
      </c>
      <c r="I32" s="57">
        <v>166</v>
      </c>
      <c r="J32" s="57">
        <v>257438.97</v>
      </c>
      <c r="K32" s="57">
        <v>54</v>
      </c>
      <c r="L32" s="57">
        <v>88436.11</v>
      </c>
      <c r="M32" s="57">
        <v>52</v>
      </c>
      <c r="N32" s="57">
        <v>89636.11</v>
      </c>
      <c r="O32" s="57">
        <v>261</v>
      </c>
      <c r="P32" s="57">
        <v>150333</v>
      </c>
      <c r="Q32" s="57">
        <v>229</v>
      </c>
      <c r="R32" s="57">
        <v>77260.5</v>
      </c>
      <c r="S32" s="57">
        <v>1</v>
      </c>
      <c r="T32" s="57">
        <v>1000</v>
      </c>
      <c r="U32" s="57">
        <v>1</v>
      </c>
      <c r="V32" s="57">
        <v>1000</v>
      </c>
      <c r="W32" s="57">
        <v>4</v>
      </c>
      <c r="X32" s="57">
        <v>28550</v>
      </c>
      <c r="Y32" s="57">
        <v>4</v>
      </c>
      <c r="Z32" s="57">
        <v>28550</v>
      </c>
      <c r="AA32" s="57">
        <v>0</v>
      </c>
      <c r="AB32" s="57">
        <v>0</v>
      </c>
      <c r="AC32" s="57">
        <v>0</v>
      </c>
      <c r="AD32" s="57">
        <v>0</v>
      </c>
      <c r="AE32" s="57">
        <v>17</v>
      </c>
      <c r="AF32" s="57">
        <v>40328</v>
      </c>
      <c r="AG32" s="57">
        <v>14</v>
      </c>
      <c r="AH32" s="57">
        <v>37728</v>
      </c>
      <c r="AI32" s="57">
        <v>3</v>
      </c>
      <c r="AJ32" s="57">
        <v>1450</v>
      </c>
      <c r="AK32" s="57">
        <v>3</v>
      </c>
      <c r="AL32" s="57">
        <v>1450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1</v>
      </c>
      <c r="AV32" s="57">
        <v>1957.5</v>
      </c>
      <c r="AW32" s="57">
        <v>1</v>
      </c>
      <c r="AX32" s="57">
        <v>1957.5</v>
      </c>
      <c r="AY32" s="57">
        <v>0</v>
      </c>
      <c r="AZ32" s="57">
        <v>0</v>
      </c>
      <c r="BA32" s="57">
        <v>0</v>
      </c>
      <c r="BB32" s="57">
        <v>0</v>
      </c>
      <c r="BC32" s="57">
        <v>0</v>
      </c>
      <c r="BD32" s="57">
        <v>0</v>
      </c>
      <c r="BE32" s="57">
        <v>0</v>
      </c>
      <c r="BF32" s="57">
        <v>0</v>
      </c>
      <c r="BG32" s="57">
        <v>0</v>
      </c>
      <c r="BH32" s="57">
        <v>0</v>
      </c>
      <c r="BI32" s="57">
        <v>0</v>
      </c>
      <c r="BJ32" s="57">
        <v>0</v>
      </c>
      <c r="BK32" s="57">
        <v>9</v>
      </c>
      <c r="BL32" s="57">
        <v>22400</v>
      </c>
      <c r="BM32" s="57">
        <v>9</v>
      </c>
      <c r="BN32" s="57">
        <v>22400</v>
      </c>
      <c r="BO32" s="57">
        <v>276</v>
      </c>
      <c r="BP32" s="57">
        <v>92776</v>
      </c>
      <c r="BQ32" s="57">
        <v>252</v>
      </c>
      <c r="BR32" s="57">
        <v>85156</v>
      </c>
      <c r="BS32" s="57">
        <v>3</v>
      </c>
      <c r="BT32" s="57">
        <v>2308</v>
      </c>
      <c r="BU32" s="57">
        <v>2</v>
      </c>
      <c r="BV32" s="57">
        <v>2300</v>
      </c>
      <c r="BW32" s="57">
        <v>8</v>
      </c>
      <c r="BX32" s="57">
        <v>5320</v>
      </c>
      <c r="BY32" s="57">
        <v>8</v>
      </c>
      <c r="BZ32" s="57">
        <v>5320</v>
      </c>
    </row>
    <row r="33" spans="1:78" ht="21" customHeight="1" x14ac:dyDescent="0.25">
      <c r="A33" s="56">
        <v>8</v>
      </c>
      <c r="B33" s="56" t="s">
        <v>42</v>
      </c>
      <c r="C33" s="57">
        <f t="shared" si="3"/>
        <v>373</v>
      </c>
      <c r="D33" s="57">
        <f t="shared" si="3"/>
        <v>309213.82999999996</v>
      </c>
      <c r="E33" s="57">
        <f t="shared" si="3"/>
        <v>210</v>
      </c>
      <c r="F33" s="57">
        <f t="shared" si="3"/>
        <v>153673.58000000002</v>
      </c>
      <c r="G33" s="57">
        <v>106</v>
      </c>
      <c r="H33" s="57">
        <v>122334.03</v>
      </c>
      <c r="I33" s="57">
        <v>61</v>
      </c>
      <c r="J33" s="57">
        <v>64847</v>
      </c>
      <c r="K33" s="57">
        <v>59</v>
      </c>
      <c r="L33" s="57">
        <v>83692.44</v>
      </c>
      <c r="M33" s="57">
        <v>24</v>
      </c>
      <c r="N33" s="57">
        <v>25506.22</v>
      </c>
      <c r="O33" s="57">
        <v>122</v>
      </c>
      <c r="P33" s="57">
        <v>40702</v>
      </c>
      <c r="Q33" s="57">
        <v>78</v>
      </c>
      <c r="R33" s="57">
        <v>25892</v>
      </c>
      <c r="S33" s="57">
        <v>3</v>
      </c>
      <c r="T33" s="57">
        <v>1100</v>
      </c>
      <c r="U33" s="57">
        <v>2</v>
      </c>
      <c r="V33" s="57">
        <v>1100</v>
      </c>
      <c r="W33" s="57">
        <v>2</v>
      </c>
      <c r="X33" s="57">
        <v>3345</v>
      </c>
      <c r="Y33" s="57">
        <v>1</v>
      </c>
      <c r="Z33" s="57">
        <v>300</v>
      </c>
      <c r="AA33" s="57">
        <v>4</v>
      </c>
      <c r="AB33" s="57">
        <v>2245</v>
      </c>
      <c r="AC33" s="57">
        <v>1</v>
      </c>
      <c r="AD33" s="57">
        <v>25</v>
      </c>
      <c r="AE33" s="57">
        <v>11</v>
      </c>
      <c r="AF33" s="57">
        <v>28450.5</v>
      </c>
      <c r="AG33" s="57">
        <v>3</v>
      </c>
      <c r="AH33" s="57">
        <v>17822.5</v>
      </c>
      <c r="AI33" s="57">
        <v>1</v>
      </c>
      <c r="AJ33" s="57">
        <v>2000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  <c r="AS33" s="57">
        <v>0</v>
      </c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0</v>
      </c>
      <c r="AZ33" s="57">
        <v>0</v>
      </c>
      <c r="BA33" s="57">
        <v>0</v>
      </c>
      <c r="BB33" s="57">
        <v>0</v>
      </c>
      <c r="BC33" s="57">
        <v>0</v>
      </c>
      <c r="BD33" s="57">
        <v>0</v>
      </c>
      <c r="BE33" s="57">
        <v>0</v>
      </c>
      <c r="BF33" s="57">
        <v>0</v>
      </c>
      <c r="BG33" s="57">
        <v>0</v>
      </c>
      <c r="BH33" s="57">
        <v>0</v>
      </c>
      <c r="BI33" s="57">
        <v>0</v>
      </c>
      <c r="BJ33" s="57">
        <v>0</v>
      </c>
      <c r="BK33" s="57">
        <v>8</v>
      </c>
      <c r="BL33" s="57">
        <v>5780</v>
      </c>
      <c r="BM33" s="57">
        <v>3</v>
      </c>
      <c r="BN33" s="57">
        <v>4730</v>
      </c>
      <c r="BO33" s="57">
        <v>52</v>
      </c>
      <c r="BP33" s="57">
        <v>18139.86</v>
      </c>
      <c r="BQ33" s="57">
        <v>35</v>
      </c>
      <c r="BR33" s="57">
        <v>13365.86</v>
      </c>
      <c r="BS33" s="57">
        <v>0</v>
      </c>
      <c r="BT33" s="57">
        <v>0</v>
      </c>
      <c r="BU33" s="57">
        <v>0</v>
      </c>
      <c r="BV33" s="57">
        <v>0</v>
      </c>
      <c r="BW33" s="57">
        <v>5</v>
      </c>
      <c r="BX33" s="57">
        <v>1425</v>
      </c>
      <c r="BY33" s="57">
        <v>2</v>
      </c>
      <c r="BZ33" s="57">
        <v>85</v>
      </c>
    </row>
    <row r="34" spans="1:78" x14ac:dyDescent="0.25">
      <c r="A34" s="56">
        <v>9</v>
      </c>
      <c r="B34" s="56" t="s">
        <v>43</v>
      </c>
      <c r="C34" s="57">
        <f t="shared" si="3"/>
        <v>1034</v>
      </c>
      <c r="D34" s="57">
        <f t="shared" si="3"/>
        <v>895105.32</v>
      </c>
      <c r="E34" s="57">
        <f t="shared" si="3"/>
        <v>963</v>
      </c>
      <c r="F34" s="57">
        <f t="shared" si="3"/>
        <v>827290.87999999989</v>
      </c>
      <c r="G34" s="57">
        <v>196</v>
      </c>
      <c r="H34" s="57">
        <v>288180.39</v>
      </c>
      <c r="I34" s="57">
        <v>165</v>
      </c>
      <c r="J34" s="57">
        <v>262797.5</v>
      </c>
      <c r="K34" s="57">
        <v>114</v>
      </c>
      <c r="L34" s="57">
        <v>208404</v>
      </c>
      <c r="M34" s="57">
        <v>111</v>
      </c>
      <c r="N34" s="57">
        <v>208190</v>
      </c>
      <c r="O34" s="57">
        <v>493</v>
      </c>
      <c r="P34" s="57">
        <v>262904.34999999998</v>
      </c>
      <c r="Q34" s="57">
        <v>470</v>
      </c>
      <c r="R34" s="57">
        <v>253774.35</v>
      </c>
      <c r="S34" s="57">
        <v>0</v>
      </c>
      <c r="T34" s="57">
        <v>0</v>
      </c>
      <c r="U34" s="57">
        <v>0</v>
      </c>
      <c r="V34" s="57">
        <v>0</v>
      </c>
      <c r="W34" s="57">
        <v>7</v>
      </c>
      <c r="X34" s="57">
        <v>5800</v>
      </c>
      <c r="Y34" s="57">
        <v>7</v>
      </c>
      <c r="Z34" s="57">
        <v>5800</v>
      </c>
      <c r="AA34" s="57">
        <v>2</v>
      </c>
      <c r="AB34" s="57">
        <v>251</v>
      </c>
      <c r="AC34" s="57">
        <v>1</v>
      </c>
      <c r="AD34" s="57">
        <v>241</v>
      </c>
      <c r="AE34" s="57">
        <v>17</v>
      </c>
      <c r="AF34" s="57">
        <v>52113.05</v>
      </c>
      <c r="AG34" s="57">
        <v>12</v>
      </c>
      <c r="AH34" s="57">
        <v>21063</v>
      </c>
      <c r="AI34" s="57">
        <v>44</v>
      </c>
      <c r="AJ34" s="57">
        <v>15706.86</v>
      </c>
      <c r="AK34" s="57">
        <v>37</v>
      </c>
      <c r="AL34" s="57">
        <v>14679.36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1</v>
      </c>
      <c r="BH34" s="57">
        <v>150</v>
      </c>
      <c r="BI34" s="57">
        <v>1</v>
      </c>
      <c r="BJ34" s="57">
        <v>150</v>
      </c>
      <c r="BK34" s="57">
        <v>10</v>
      </c>
      <c r="BL34" s="57">
        <v>6620</v>
      </c>
      <c r="BM34" s="57">
        <v>9</v>
      </c>
      <c r="BN34" s="57">
        <v>5770</v>
      </c>
      <c r="BO34" s="57">
        <v>126</v>
      </c>
      <c r="BP34" s="57">
        <v>40506</v>
      </c>
      <c r="BQ34" s="57">
        <v>126</v>
      </c>
      <c r="BR34" s="57">
        <v>40356</v>
      </c>
      <c r="BS34" s="57">
        <v>5</v>
      </c>
      <c r="BT34" s="57">
        <v>3305.6</v>
      </c>
      <c r="BU34" s="57">
        <v>5</v>
      </c>
      <c r="BV34" s="57">
        <v>3305.6</v>
      </c>
      <c r="BW34" s="57">
        <v>19</v>
      </c>
      <c r="BX34" s="57">
        <v>11164.07</v>
      </c>
      <c r="BY34" s="57">
        <v>19</v>
      </c>
      <c r="BZ34" s="57">
        <v>11164.07</v>
      </c>
    </row>
    <row r="35" spans="1:78" ht="18.75" customHeight="1" x14ac:dyDescent="0.25">
      <c r="A35" s="58"/>
      <c r="B35" s="59" t="s">
        <v>44</v>
      </c>
      <c r="C35" s="60">
        <f>C26+C27+C28+C29+C30+C31+C32+C33+C34</f>
        <v>21352</v>
      </c>
      <c r="D35" s="60">
        <f t="shared" ref="D35:BO35" si="4">D26+D27+D28+D29+D30+D31+D32+D33+D34</f>
        <v>225269257.41000003</v>
      </c>
      <c r="E35" s="61">
        <f t="shared" si="4"/>
        <v>19436</v>
      </c>
      <c r="F35" s="61">
        <f t="shared" si="4"/>
        <v>227458100.97000003</v>
      </c>
      <c r="G35" s="61">
        <f t="shared" si="4"/>
        <v>4089</v>
      </c>
      <c r="H35" s="61">
        <f t="shared" si="4"/>
        <v>102912812.73999999</v>
      </c>
      <c r="I35" s="61">
        <f t="shared" si="4"/>
        <v>3608</v>
      </c>
      <c r="J35" s="61">
        <f t="shared" si="4"/>
        <v>101281842.53000002</v>
      </c>
      <c r="K35" s="61">
        <f t="shared" si="4"/>
        <v>6625</v>
      </c>
      <c r="L35" s="61">
        <f t="shared" si="4"/>
        <v>30938755.990000002</v>
      </c>
      <c r="M35" s="61">
        <f t="shared" si="4"/>
        <v>6163</v>
      </c>
      <c r="N35" s="61">
        <f t="shared" si="4"/>
        <v>29319211.809999999</v>
      </c>
      <c r="O35" s="61">
        <f t="shared" si="4"/>
        <v>5359</v>
      </c>
      <c r="P35" s="61">
        <f t="shared" si="4"/>
        <v>66232055.769999996</v>
      </c>
      <c r="Q35" s="61">
        <f t="shared" si="4"/>
        <v>4886</v>
      </c>
      <c r="R35" s="61">
        <f t="shared" si="4"/>
        <v>84105256.179999992</v>
      </c>
      <c r="S35" s="61">
        <f t="shared" si="4"/>
        <v>200</v>
      </c>
      <c r="T35" s="61">
        <f t="shared" si="4"/>
        <v>799719.38</v>
      </c>
      <c r="U35" s="61">
        <f t="shared" si="4"/>
        <v>182</v>
      </c>
      <c r="V35" s="61">
        <f t="shared" si="4"/>
        <v>641123.25</v>
      </c>
      <c r="W35" s="61">
        <f t="shared" si="4"/>
        <v>89</v>
      </c>
      <c r="X35" s="61">
        <f t="shared" si="4"/>
        <v>2717124.96</v>
      </c>
      <c r="Y35" s="61">
        <f t="shared" si="4"/>
        <v>80</v>
      </c>
      <c r="Z35" s="61">
        <f t="shared" si="4"/>
        <v>1063310.6799999997</v>
      </c>
      <c r="AA35" s="61">
        <f t="shared" si="4"/>
        <v>71</v>
      </c>
      <c r="AB35" s="61">
        <f t="shared" si="4"/>
        <v>359082.11</v>
      </c>
      <c r="AC35" s="61">
        <f t="shared" si="4"/>
        <v>89</v>
      </c>
      <c r="AD35" s="61">
        <f t="shared" si="4"/>
        <v>300235.81</v>
      </c>
      <c r="AE35" s="61">
        <f t="shared" si="4"/>
        <v>593</v>
      </c>
      <c r="AF35" s="61">
        <f t="shared" si="4"/>
        <v>12242917.309999999</v>
      </c>
      <c r="AG35" s="61">
        <f t="shared" si="4"/>
        <v>504</v>
      </c>
      <c r="AH35" s="61">
        <f t="shared" si="4"/>
        <v>3461346.6100000003</v>
      </c>
      <c r="AI35" s="61">
        <f t="shared" si="4"/>
        <v>251</v>
      </c>
      <c r="AJ35" s="61">
        <f t="shared" si="4"/>
        <v>464634.38999999996</v>
      </c>
      <c r="AK35" s="61">
        <f t="shared" si="4"/>
        <v>220</v>
      </c>
      <c r="AL35" s="61">
        <f t="shared" si="4"/>
        <v>585288.62</v>
      </c>
      <c r="AM35" s="61">
        <f t="shared" si="4"/>
        <v>9</v>
      </c>
      <c r="AN35" s="61">
        <f t="shared" si="4"/>
        <v>17752.96</v>
      </c>
      <c r="AO35" s="61">
        <f t="shared" si="4"/>
        <v>8</v>
      </c>
      <c r="AP35" s="61">
        <f t="shared" si="4"/>
        <v>16952.96</v>
      </c>
      <c r="AQ35" s="61">
        <f t="shared" si="4"/>
        <v>4</v>
      </c>
      <c r="AR35" s="61">
        <f t="shared" si="4"/>
        <v>1558</v>
      </c>
      <c r="AS35" s="61">
        <f t="shared" si="4"/>
        <v>2</v>
      </c>
      <c r="AT35" s="61">
        <f t="shared" si="4"/>
        <v>863</v>
      </c>
      <c r="AU35" s="61">
        <f t="shared" si="4"/>
        <v>3</v>
      </c>
      <c r="AV35" s="61">
        <f t="shared" si="4"/>
        <v>9857.5</v>
      </c>
      <c r="AW35" s="61">
        <f t="shared" si="4"/>
        <v>3</v>
      </c>
      <c r="AX35" s="61">
        <f t="shared" si="4"/>
        <v>9857.5</v>
      </c>
      <c r="AY35" s="61">
        <f t="shared" si="4"/>
        <v>2</v>
      </c>
      <c r="AZ35" s="61">
        <f t="shared" si="4"/>
        <v>6800</v>
      </c>
      <c r="BA35" s="61">
        <f t="shared" si="4"/>
        <v>2</v>
      </c>
      <c r="BB35" s="61">
        <f t="shared" si="4"/>
        <v>6800</v>
      </c>
      <c r="BC35" s="61">
        <f t="shared" si="4"/>
        <v>16</v>
      </c>
      <c r="BD35" s="61">
        <f t="shared" si="4"/>
        <v>270626.55000000005</v>
      </c>
      <c r="BE35" s="61">
        <f t="shared" si="4"/>
        <v>13</v>
      </c>
      <c r="BF35" s="61">
        <f t="shared" si="4"/>
        <v>180370.23</v>
      </c>
      <c r="BG35" s="61">
        <f t="shared" si="4"/>
        <v>4</v>
      </c>
      <c r="BH35" s="61">
        <f t="shared" si="4"/>
        <v>4880</v>
      </c>
      <c r="BI35" s="61">
        <f t="shared" si="4"/>
        <v>4</v>
      </c>
      <c r="BJ35" s="61">
        <f t="shared" si="4"/>
        <v>4880</v>
      </c>
      <c r="BK35" s="61">
        <f t="shared" si="4"/>
        <v>750</v>
      </c>
      <c r="BL35" s="61">
        <f t="shared" si="4"/>
        <v>965879.30999999994</v>
      </c>
      <c r="BM35" s="61">
        <f t="shared" si="4"/>
        <v>639</v>
      </c>
      <c r="BN35" s="61">
        <f t="shared" si="4"/>
        <v>924034.31</v>
      </c>
      <c r="BO35" s="61">
        <f t="shared" si="4"/>
        <v>1872</v>
      </c>
      <c r="BP35" s="61">
        <f t="shared" ref="BP35:BZ35" si="5">BP26+BP27+BP28+BP29+BP30+BP31+BP32+BP33+BP34</f>
        <v>2588088.2699999996</v>
      </c>
      <c r="BQ35" s="61">
        <f t="shared" si="5"/>
        <v>1717</v>
      </c>
      <c r="BR35" s="61">
        <f t="shared" si="5"/>
        <v>2514176.4699999997</v>
      </c>
      <c r="BS35" s="61">
        <f t="shared" si="5"/>
        <v>1150</v>
      </c>
      <c r="BT35" s="61">
        <f t="shared" si="5"/>
        <v>4484845.5599999996</v>
      </c>
      <c r="BU35" s="61">
        <f t="shared" si="5"/>
        <v>1079</v>
      </c>
      <c r="BV35" s="61">
        <f t="shared" si="5"/>
        <v>2815008.87</v>
      </c>
      <c r="BW35" s="61">
        <f t="shared" si="5"/>
        <v>265</v>
      </c>
      <c r="BX35" s="61">
        <f t="shared" si="5"/>
        <v>251866.61000000002</v>
      </c>
      <c r="BY35" s="61">
        <f t="shared" si="5"/>
        <v>237</v>
      </c>
      <c r="BZ35" s="61">
        <f t="shared" si="5"/>
        <v>227542.13999999998</v>
      </c>
    </row>
    <row r="36" spans="1:78" ht="15" customHeight="1" thickBot="1" x14ac:dyDescent="0.3">
      <c r="A36" s="64"/>
      <c r="B36" s="16"/>
      <c r="C36" s="65" t="s">
        <v>46</v>
      </c>
      <c r="D36" s="10"/>
      <c r="E36" s="66"/>
      <c r="F36" s="67"/>
      <c r="G36" s="68"/>
      <c r="H36" s="68"/>
      <c r="I36" s="68"/>
      <c r="J36" s="68"/>
      <c r="K36" s="68"/>
      <c r="L36" s="68"/>
      <c r="M36" s="68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6"/>
      <c r="BX36" s="66"/>
      <c r="BY36" s="70"/>
    </row>
    <row r="37" spans="1:78" ht="51" customHeight="1" thickBot="1" x14ac:dyDescent="0.3">
      <c r="A37" s="23" t="s">
        <v>4</v>
      </c>
      <c r="B37" s="24" t="s">
        <v>5</v>
      </c>
      <c r="C37" s="71" t="s">
        <v>6</v>
      </c>
      <c r="D37" s="39"/>
      <c r="E37" s="39"/>
      <c r="F37" s="39"/>
      <c r="G37" s="72" t="s">
        <v>7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4" t="s">
        <v>8</v>
      </c>
      <c r="X37" s="75"/>
      <c r="Y37" s="75"/>
      <c r="Z37" s="75"/>
      <c r="AA37" s="75"/>
      <c r="AB37" s="75"/>
      <c r="AC37" s="75"/>
      <c r="AD37" s="75"/>
      <c r="AE37" s="76" t="s">
        <v>9</v>
      </c>
      <c r="AF37" s="77"/>
      <c r="AG37" s="77"/>
      <c r="AH37" s="77"/>
      <c r="AI37" s="77"/>
      <c r="AJ37" s="77"/>
      <c r="AK37" s="77"/>
      <c r="AL37" s="77"/>
      <c r="AM37" s="78" t="s">
        <v>10</v>
      </c>
      <c r="AN37" s="79"/>
      <c r="AO37" s="79"/>
      <c r="AP37" s="79"/>
      <c r="AQ37" s="79"/>
      <c r="AR37" s="79"/>
      <c r="AS37" s="79"/>
      <c r="AT37" s="79"/>
      <c r="AU37" s="80" t="s">
        <v>11</v>
      </c>
      <c r="AV37" s="81"/>
      <c r="AW37" s="81"/>
      <c r="AX37" s="81"/>
      <c r="AY37" s="81"/>
      <c r="AZ37" s="81"/>
      <c r="BA37" s="81"/>
      <c r="BB37" s="81"/>
      <c r="BC37" s="78" t="s">
        <v>12</v>
      </c>
      <c r="BD37" s="79"/>
      <c r="BE37" s="79"/>
      <c r="BF37" s="79"/>
      <c r="BG37" s="79"/>
      <c r="BH37" s="79"/>
      <c r="BI37" s="79"/>
      <c r="BJ37" s="79"/>
      <c r="BK37" s="80" t="s">
        <v>13</v>
      </c>
      <c r="BL37" s="81"/>
      <c r="BM37" s="81"/>
      <c r="BN37" s="81"/>
      <c r="BO37" s="81"/>
      <c r="BP37" s="81"/>
      <c r="BQ37" s="81"/>
      <c r="BR37" s="81"/>
      <c r="BS37" s="80" t="s">
        <v>14</v>
      </c>
      <c r="BT37" s="81"/>
      <c r="BU37" s="81"/>
      <c r="BV37" s="81"/>
      <c r="BW37" s="81"/>
      <c r="BX37" s="81"/>
      <c r="BY37" s="81"/>
      <c r="BZ37" s="81"/>
    </row>
    <row r="38" spans="1:78" ht="15" customHeight="1" thickBot="1" x14ac:dyDescent="0.3">
      <c r="A38" s="37"/>
      <c r="B38" s="38"/>
      <c r="C38" s="39"/>
      <c r="D38" s="39"/>
      <c r="E38" s="39"/>
      <c r="F38" s="39"/>
      <c r="G38" s="40" t="s">
        <v>15</v>
      </c>
      <c r="H38" s="41"/>
      <c r="I38" s="41"/>
      <c r="J38" s="41"/>
      <c r="K38" s="40" t="s">
        <v>16</v>
      </c>
      <c r="L38" s="41"/>
      <c r="M38" s="41"/>
      <c r="N38" s="41"/>
      <c r="O38" s="40" t="s">
        <v>17</v>
      </c>
      <c r="P38" s="41"/>
      <c r="Q38" s="41"/>
      <c r="R38" s="41"/>
      <c r="S38" s="40" t="s">
        <v>18</v>
      </c>
      <c r="T38" s="41"/>
      <c r="U38" s="41"/>
      <c r="V38" s="41"/>
      <c r="W38" s="42" t="s">
        <v>19</v>
      </c>
      <c r="X38" s="43"/>
      <c r="Y38" s="43"/>
      <c r="Z38" s="43"/>
      <c r="AA38" s="44" t="s">
        <v>20</v>
      </c>
      <c r="AB38" s="43"/>
      <c r="AC38" s="43"/>
      <c r="AD38" s="43"/>
      <c r="AE38" s="44" t="s">
        <v>21</v>
      </c>
      <c r="AF38" s="43"/>
      <c r="AG38" s="43"/>
      <c r="AH38" s="43"/>
      <c r="AI38" s="40" t="s">
        <v>20</v>
      </c>
      <c r="AJ38" s="41"/>
      <c r="AK38" s="41"/>
      <c r="AL38" s="41"/>
      <c r="AM38" s="44" t="s">
        <v>22</v>
      </c>
      <c r="AN38" s="43"/>
      <c r="AO38" s="43"/>
      <c r="AP38" s="43"/>
      <c r="AQ38" s="44" t="s">
        <v>20</v>
      </c>
      <c r="AR38" s="43"/>
      <c r="AS38" s="43"/>
      <c r="AT38" s="43"/>
      <c r="AU38" s="40" t="s">
        <v>23</v>
      </c>
      <c r="AV38" s="41"/>
      <c r="AW38" s="41"/>
      <c r="AX38" s="41"/>
      <c r="AY38" s="40" t="s">
        <v>20</v>
      </c>
      <c r="AZ38" s="41"/>
      <c r="BA38" s="41"/>
      <c r="BB38" s="41"/>
      <c r="BC38" s="44" t="s">
        <v>24</v>
      </c>
      <c r="BD38" s="43"/>
      <c r="BE38" s="43"/>
      <c r="BF38" s="43"/>
      <c r="BG38" s="44" t="s">
        <v>20</v>
      </c>
      <c r="BH38" s="43"/>
      <c r="BI38" s="43"/>
      <c r="BJ38" s="43"/>
      <c r="BK38" s="40" t="s">
        <v>25</v>
      </c>
      <c r="BL38" s="41"/>
      <c r="BM38" s="41"/>
      <c r="BN38" s="41"/>
      <c r="BO38" s="40" t="s">
        <v>20</v>
      </c>
      <c r="BP38" s="41"/>
      <c r="BQ38" s="41"/>
      <c r="BR38" s="41"/>
      <c r="BS38" s="40" t="s">
        <v>26</v>
      </c>
      <c r="BT38" s="41"/>
      <c r="BU38" s="41"/>
      <c r="BV38" s="41"/>
      <c r="BW38" s="40" t="s">
        <v>20</v>
      </c>
      <c r="BX38" s="41"/>
      <c r="BY38" s="41"/>
      <c r="BZ38" s="41"/>
    </row>
    <row r="39" spans="1:78" ht="52.5" customHeight="1" x14ac:dyDescent="0.25">
      <c r="A39" s="37"/>
      <c r="B39" s="38"/>
      <c r="C39" s="45" t="s">
        <v>27</v>
      </c>
      <c r="D39" s="45" t="s">
        <v>28</v>
      </c>
      <c r="E39" s="45" t="s">
        <v>29</v>
      </c>
      <c r="F39" s="45"/>
      <c r="G39" s="46" t="s">
        <v>30</v>
      </c>
      <c r="H39" s="45" t="s">
        <v>31</v>
      </c>
      <c r="I39" s="45" t="s">
        <v>29</v>
      </c>
      <c r="J39" s="45"/>
      <c r="K39" s="45" t="s">
        <v>32</v>
      </c>
      <c r="L39" s="45" t="s">
        <v>31</v>
      </c>
      <c r="M39" s="45" t="s">
        <v>29</v>
      </c>
      <c r="N39" s="45"/>
      <c r="O39" s="45" t="s">
        <v>32</v>
      </c>
      <c r="P39" s="45" t="s">
        <v>31</v>
      </c>
      <c r="Q39" s="45" t="s">
        <v>29</v>
      </c>
      <c r="R39" s="45"/>
      <c r="S39" s="45" t="s">
        <v>32</v>
      </c>
      <c r="T39" s="45" t="s">
        <v>31</v>
      </c>
      <c r="U39" s="45" t="s">
        <v>29</v>
      </c>
      <c r="V39" s="45"/>
      <c r="W39" s="47" t="s">
        <v>32</v>
      </c>
      <c r="X39" s="47" t="s">
        <v>31</v>
      </c>
      <c r="Y39" s="48" t="s">
        <v>29</v>
      </c>
      <c r="Z39" s="49"/>
      <c r="AA39" s="47" t="s">
        <v>32</v>
      </c>
      <c r="AB39" s="47" t="s">
        <v>31</v>
      </c>
      <c r="AC39" s="48" t="s">
        <v>29</v>
      </c>
      <c r="AD39" s="49"/>
      <c r="AE39" s="47" t="s">
        <v>32</v>
      </c>
      <c r="AF39" s="47" t="s">
        <v>31</v>
      </c>
      <c r="AG39" s="48" t="s">
        <v>29</v>
      </c>
      <c r="AH39" s="49"/>
      <c r="AI39" s="45" t="s">
        <v>32</v>
      </c>
      <c r="AJ39" s="45" t="s">
        <v>31</v>
      </c>
      <c r="AK39" s="45" t="s">
        <v>29</v>
      </c>
      <c r="AL39" s="39"/>
      <c r="AM39" s="47" t="s">
        <v>32</v>
      </c>
      <c r="AN39" s="47" t="s">
        <v>31</v>
      </c>
      <c r="AO39" s="48" t="s">
        <v>29</v>
      </c>
      <c r="AP39" s="49"/>
      <c r="AQ39" s="47" t="s">
        <v>32</v>
      </c>
      <c r="AR39" s="47" t="s">
        <v>31</v>
      </c>
      <c r="AS39" s="48" t="s">
        <v>29</v>
      </c>
      <c r="AT39" s="49"/>
      <c r="AU39" s="45" t="s">
        <v>32</v>
      </c>
      <c r="AV39" s="45" t="s">
        <v>31</v>
      </c>
      <c r="AW39" s="45" t="s">
        <v>29</v>
      </c>
      <c r="AX39" s="39"/>
      <c r="AY39" s="45" t="s">
        <v>32</v>
      </c>
      <c r="AZ39" s="45" t="s">
        <v>31</v>
      </c>
      <c r="BA39" s="45" t="s">
        <v>29</v>
      </c>
      <c r="BB39" s="39"/>
      <c r="BC39" s="47" t="s">
        <v>32</v>
      </c>
      <c r="BD39" s="47" t="s">
        <v>31</v>
      </c>
      <c r="BE39" s="48" t="s">
        <v>29</v>
      </c>
      <c r="BF39" s="49"/>
      <c r="BG39" s="47" t="s">
        <v>32</v>
      </c>
      <c r="BH39" s="47" t="s">
        <v>31</v>
      </c>
      <c r="BI39" s="48" t="s">
        <v>29</v>
      </c>
      <c r="BJ39" s="49"/>
      <c r="BK39" s="45" t="s">
        <v>32</v>
      </c>
      <c r="BL39" s="45" t="s">
        <v>31</v>
      </c>
      <c r="BM39" s="45" t="s">
        <v>29</v>
      </c>
      <c r="BN39" s="39"/>
      <c r="BO39" s="45" t="s">
        <v>32</v>
      </c>
      <c r="BP39" s="45" t="s">
        <v>31</v>
      </c>
      <c r="BQ39" s="45" t="s">
        <v>29</v>
      </c>
      <c r="BR39" s="39"/>
      <c r="BS39" s="45" t="s">
        <v>32</v>
      </c>
      <c r="BT39" s="45" t="s">
        <v>31</v>
      </c>
      <c r="BU39" s="45" t="s">
        <v>29</v>
      </c>
      <c r="BV39" s="45"/>
      <c r="BW39" s="45" t="s">
        <v>32</v>
      </c>
      <c r="BX39" s="45" t="s">
        <v>31</v>
      </c>
      <c r="BY39" s="45" t="s">
        <v>29</v>
      </c>
      <c r="BZ39" s="45"/>
    </row>
    <row r="40" spans="1:78" ht="37.5" customHeight="1" x14ac:dyDescent="0.25">
      <c r="A40" s="25"/>
      <c r="B40" s="50"/>
      <c r="C40" s="39"/>
      <c r="D40" s="39"/>
      <c r="E40" s="51" t="s">
        <v>33</v>
      </c>
      <c r="F40" s="51" t="s">
        <v>34</v>
      </c>
      <c r="G40" s="46"/>
      <c r="H40" s="45"/>
      <c r="I40" s="51" t="s">
        <v>33</v>
      </c>
      <c r="J40" s="51" t="s">
        <v>34</v>
      </c>
      <c r="K40" s="45"/>
      <c r="L40" s="45"/>
      <c r="M40" s="51" t="s">
        <v>33</v>
      </c>
      <c r="N40" s="51" t="s">
        <v>34</v>
      </c>
      <c r="O40" s="45"/>
      <c r="P40" s="45"/>
      <c r="Q40" s="51" t="s">
        <v>33</v>
      </c>
      <c r="R40" s="51" t="s">
        <v>34</v>
      </c>
      <c r="S40" s="45"/>
      <c r="T40" s="45"/>
      <c r="U40" s="51" t="s">
        <v>33</v>
      </c>
      <c r="V40" s="51" t="s">
        <v>34</v>
      </c>
      <c r="W40" s="26"/>
      <c r="X40" s="26"/>
      <c r="Y40" s="51" t="s">
        <v>33</v>
      </c>
      <c r="Z40" s="51" t="s">
        <v>34</v>
      </c>
      <c r="AA40" s="26"/>
      <c r="AB40" s="26"/>
      <c r="AC40" s="51" t="s">
        <v>33</v>
      </c>
      <c r="AD40" s="51" t="s">
        <v>34</v>
      </c>
      <c r="AE40" s="26"/>
      <c r="AF40" s="26"/>
      <c r="AG40" s="51" t="s">
        <v>33</v>
      </c>
      <c r="AH40" s="51" t="s">
        <v>34</v>
      </c>
      <c r="AI40" s="39"/>
      <c r="AJ40" s="39"/>
      <c r="AK40" s="51" t="s">
        <v>33</v>
      </c>
      <c r="AL40" s="51" t="s">
        <v>34</v>
      </c>
      <c r="AM40" s="26"/>
      <c r="AN40" s="26"/>
      <c r="AO40" s="51" t="s">
        <v>33</v>
      </c>
      <c r="AP40" s="51" t="s">
        <v>34</v>
      </c>
      <c r="AQ40" s="26"/>
      <c r="AR40" s="26"/>
      <c r="AS40" s="51" t="s">
        <v>33</v>
      </c>
      <c r="AT40" s="51" t="s">
        <v>34</v>
      </c>
      <c r="AU40" s="39"/>
      <c r="AV40" s="39"/>
      <c r="AW40" s="51" t="s">
        <v>33</v>
      </c>
      <c r="AX40" s="51" t="s">
        <v>34</v>
      </c>
      <c r="AY40" s="39"/>
      <c r="AZ40" s="39"/>
      <c r="BA40" s="51" t="s">
        <v>33</v>
      </c>
      <c r="BB40" s="51" t="s">
        <v>34</v>
      </c>
      <c r="BC40" s="26"/>
      <c r="BD40" s="26"/>
      <c r="BE40" s="51" t="s">
        <v>33</v>
      </c>
      <c r="BF40" s="51" t="s">
        <v>34</v>
      </c>
      <c r="BG40" s="26"/>
      <c r="BH40" s="26"/>
      <c r="BI40" s="51" t="s">
        <v>33</v>
      </c>
      <c r="BJ40" s="51" t="s">
        <v>34</v>
      </c>
      <c r="BK40" s="39"/>
      <c r="BL40" s="39"/>
      <c r="BM40" s="51" t="s">
        <v>33</v>
      </c>
      <c r="BN40" s="51" t="s">
        <v>34</v>
      </c>
      <c r="BO40" s="39"/>
      <c r="BP40" s="39"/>
      <c r="BQ40" s="51" t="s">
        <v>33</v>
      </c>
      <c r="BR40" s="51" t="s">
        <v>34</v>
      </c>
      <c r="BS40" s="45"/>
      <c r="BT40" s="45"/>
      <c r="BU40" s="51" t="s">
        <v>33</v>
      </c>
      <c r="BV40" s="51" t="s">
        <v>34</v>
      </c>
      <c r="BW40" s="45"/>
      <c r="BX40" s="45"/>
      <c r="BY40" s="51" t="s">
        <v>33</v>
      </c>
      <c r="BZ40" s="51" t="s">
        <v>34</v>
      </c>
    </row>
    <row r="41" spans="1:78" ht="12.75" customHeight="1" x14ac:dyDescent="0.25">
      <c r="A41" s="52">
        <v>1</v>
      </c>
      <c r="B41" s="53">
        <v>2</v>
      </c>
      <c r="C41" s="54">
        <v>3</v>
      </c>
      <c r="D41" s="54">
        <v>4</v>
      </c>
      <c r="E41" s="54">
        <v>5</v>
      </c>
      <c r="F41" s="54">
        <v>6</v>
      </c>
      <c r="G41" s="54">
        <v>7</v>
      </c>
      <c r="H41" s="54">
        <v>8</v>
      </c>
      <c r="I41" s="54">
        <v>9</v>
      </c>
      <c r="J41" s="54">
        <v>10</v>
      </c>
      <c r="K41" s="54">
        <v>11</v>
      </c>
      <c r="L41" s="54">
        <v>12</v>
      </c>
      <c r="M41" s="54">
        <v>13</v>
      </c>
      <c r="N41" s="54">
        <v>14</v>
      </c>
      <c r="O41" s="54">
        <v>15</v>
      </c>
      <c r="P41" s="54">
        <v>16</v>
      </c>
      <c r="Q41" s="54">
        <v>17</v>
      </c>
      <c r="R41" s="54">
        <v>18</v>
      </c>
      <c r="S41" s="54">
        <v>19</v>
      </c>
      <c r="T41" s="54">
        <v>20</v>
      </c>
      <c r="U41" s="54">
        <v>21</v>
      </c>
      <c r="V41" s="54">
        <v>22</v>
      </c>
      <c r="W41" s="55">
        <v>23</v>
      </c>
      <c r="X41" s="54">
        <v>24</v>
      </c>
      <c r="Y41" s="54">
        <v>25</v>
      </c>
      <c r="Z41" s="54">
        <v>26</v>
      </c>
      <c r="AA41" s="54">
        <v>27</v>
      </c>
      <c r="AB41" s="54">
        <v>28</v>
      </c>
      <c r="AC41" s="54">
        <v>29</v>
      </c>
      <c r="AD41" s="54">
        <v>30</v>
      </c>
      <c r="AE41" s="54">
        <v>31</v>
      </c>
      <c r="AF41" s="54">
        <v>32</v>
      </c>
      <c r="AG41" s="54">
        <v>33</v>
      </c>
      <c r="AH41" s="54">
        <v>34</v>
      </c>
      <c r="AI41" s="54">
        <v>35</v>
      </c>
      <c r="AJ41" s="54">
        <v>36</v>
      </c>
      <c r="AK41" s="54">
        <v>37</v>
      </c>
      <c r="AL41" s="54">
        <v>38</v>
      </c>
      <c r="AM41" s="54">
        <v>39</v>
      </c>
      <c r="AN41" s="54">
        <v>40</v>
      </c>
      <c r="AO41" s="54">
        <v>41</v>
      </c>
      <c r="AP41" s="54">
        <v>42</v>
      </c>
      <c r="AQ41" s="54">
        <v>43</v>
      </c>
      <c r="AR41" s="54">
        <v>44</v>
      </c>
      <c r="AS41" s="54">
        <v>45</v>
      </c>
      <c r="AT41" s="54">
        <v>46</v>
      </c>
      <c r="AU41" s="54">
        <v>47</v>
      </c>
      <c r="AV41" s="54">
        <v>48</v>
      </c>
      <c r="AW41" s="54">
        <v>49</v>
      </c>
      <c r="AX41" s="54">
        <v>50</v>
      </c>
      <c r="AY41" s="54">
        <v>51</v>
      </c>
      <c r="AZ41" s="54">
        <v>52</v>
      </c>
      <c r="BA41" s="54">
        <v>53</v>
      </c>
      <c r="BB41" s="54">
        <v>54</v>
      </c>
      <c r="BC41" s="54">
        <v>55</v>
      </c>
      <c r="BD41" s="54">
        <v>56</v>
      </c>
      <c r="BE41" s="54">
        <v>57</v>
      </c>
      <c r="BF41" s="54">
        <v>58</v>
      </c>
      <c r="BG41" s="54">
        <v>59</v>
      </c>
      <c r="BH41" s="54">
        <v>60</v>
      </c>
      <c r="BI41" s="54">
        <v>61</v>
      </c>
      <c r="BJ41" s="54">
        <v>62</v>
      </c>
      <c r="BK41" s="54">
        <v>63</v>
      </c>
      <c r="BL41" s="54">
        <v>64</v>
      </c>
      <c r="BM41" s="54">
        <v>65</v>
      </c>
      <c r="BN41" s="54">
        <v>66</v>
      </c>
      <c r="BO41" s="54">
        <v>67</v>
      </c>
      <c r="BP41" s="54">
        <v>68</v>
      </c>
      <c r="BQ41" s="54">
        <v>69</v>
      </c>
      <c r="BR41" s="54">
        <v>70</v>
      </c>
      <c r="BS41" s="54">
        <v>71</v>
      </c>
      <c r="BT41" s="54">
        <v>72</v>
      </c>
      <c r="BU41" s="54">
        <v>73</v>
      </c>
      <c r="BV41" s="54">
        <v>74</v>
      </c>
      <c r="BW41" s="54">
        <v>75</v>
      </c>
      <c r="BX41" s="54">
        <v>76</v>
      </c>
      <c r="BY41" s="54">
        <v>77</v>
      </c>
      <c r="BZ41" s="54">
        <v>78</v>
      </c>
    </row>
    <row r="42" spans="1:78" x14ac:dyDescent="0.25">
      <c r="A42" s="56">
        <v>1</v>
      </c>
      <c r="B42" s="56" t="s">
        <v>35</v>
      </c>
      <c r="C42" s="57">
        <f>G42+K42+O42+S42+W42+AA42+AE42+AI42+AM42+AQ42+AU42+AY42+BC42+BG42+BK42+BO42+BS42+BW42</f>
        <v>5473</v>
      </c>
      <c r="D42" s="57">
        <f>H42+L42+P42+T42+X42+AB42+AF42+AJ42+AN42+AR42+AV42+AZ42+BD42+BH42+BL42+BP42+BT42+BX42</f>
        <v>12684738.489999998</v>
      </c>
      <c r="E42" s="57">
        <f>I42+M42+Q42+U42+Y42+AC42+AG42+AK42+AO42+AS42+AW42+BA42+BE42+BI42+BM42+BQ42+BU42+BY42</f>
        <v>5122</v>
      </c>
      <c r="F42" s="57">
        <f>J42+N42+R42+V42+Z42+AD42+AH42+AL42+AP42+AT42+AX42+BB42+BF42+BJ42+BN42+BR42+BV42+BZ42</f>
        <v>11691240.709999999</v>
      </c>
      <c r="G42" s="57">
        <v>1549</v>
      </c>
      <c r="H42" s="57">
        <v>5165523.62</v>
      </c>
      <c r="I42" s="57">
        <v>1425</v>
      </c>
      <c r="J42" s="57">
        <v>4876476.7300000004</v>
      </c>
      <c r="K42" s="57">
        <v>861</v>
      </c>
      <c r="L42" s="57">
        <v>2026228.63</v>
      </c>
      <c r="M42" s="57">
        <v>793</v>
      </c>
      <c r="N42" s="57">
        <v>1903133.81</v>
      </c>
      <c r="O42" s="57">
        <v>1318</v>
      </c>
      <c r="P42" s="57">
        <v>2190344.83</v>
      </c>
      <c r="Q42" s="57">
        <v>1266</v>
      </c>
      <c r="R42" s="57">
        <v>2129177.29</v>
      </c>
      <c r="S42" s="57">
        <v>55</v>
      </c>
      <c r="T42" s="57">
        <v>162131.53000000003</v>
      </c>
      <c r="U42" s="57">
        <v>53</v>
      </c>
      <c r="V42" s="57">
        <v>156288.94</v>
      </c>
      <c r="W42" s="57">
        <v>31</v>
      </c>
      <c r="X42" s="57">
        <v>454695.35000000003</v>
      </c>
      <c r="Y42" s="57">
        <v>27</v>
      </c>
      <c r="Z42" s="57">
        <v>366665.02</v>
      </c>
      <c r="AA42" s="57">
        <v>17</v>
      </c>
      <c r="AB42" s="57">
        <v>41926.759999999995</v>
      </c>
      <c r="AC42" s="57">
        <v>18</v>
      </c>
      <c r="AD42" s="57">
        <v>54601.759999999995</v>
      </c>
      <c r="AE42" s="57">
        <v>71</v>
      </c>
      <c r="AF42" s="57">
        <v>183884.53</v>
      </c>
      <c r="AG42" s="57">
        <v>59</v>
      </c>
      <c r="AH42" s="57">
        <v>155815.78</v>
      </c>
      <c r="AI42" s="57">
        <v>39</v>
      </c>
      <c r="AJ42" s="57">
        <v>258474.87</v>
      </c>
      <c r="AK42" s="57">
        <v>39</v>
      </c>
      <c r="AL42" s="57">
        <v>258474.87</v>
      </c>
      <c r="AM42" s="57">
        <v>0</v>
      </c>
      <c r="AN42" s="57">
        <v>0</v>
      </c>
      <c r="AO42" s="57">
        <v>0</v>
      </c>
      <c r="AP42" s="57">
        <v>0</v>
      </c>
      <c r="AQ42" s="57">
        <v>1</v>
      </c>
      <c r="AR42" s="57">
        <v>2550</v>
      </c>
      <c r="AS42" s="57">
        <v>1</v>
      </c>
      <c r="AT42" s="57">
        <v>2550</v>
      </c>
      <c r="AU42" s="57">
        <v>0</v>
      </c>
      <c r="AV42" s="57">
        <v>0</v>
      </c>
      <c r="AW42" s="57">
        <v>0</v>
      </c>
      <c r="AX42" s="57">
        <v>0</v>
      </c>
      <c r="AY42" s="57">
        <v>1</v>
      </c>
      <c r="AZ42" s="57">
        <v>5000</v>
      </c>
      <c r="BA42" s="57">
        <v>1</v>
      </c>
      <c r="BB42" s="57">
        <v>5000</v>
      </c>
      <c r="BC42" s="57">
        <v>4</v>
      </c>
      <c r="BD42" s="57">
        <v>22081.07</v>
      </c>
      <c r="BE42" s="57">
        <v>3</v>
      </c>
      <c r="BF42" s="57">
        <v>20654.03</v>
      </c>
      <c r="BG42" s="57">
        <v>0</v>
      </c>
      <c r="BH42" s="57">
        <v>0</v>
      </c>
      <c r="BI42" s="57">
        <v>0</v>
      </c>
      <c r="BJ42" s="57">
        <v>0</v>
      </c>
      <c r="BK42" s="57">
        <v>388</v>
      </c>
      <c r="BL42" s="57">
        <v>685078.89999999991</v>
      </c>
      <c r="BM42" s="57">
        <v>350</v>
      </c>
      <c r="BN42" s="57">
        <v>337229.77</v>
      </c>
      <c r="BO42" s="57">
        <v>664</v>
      </c>
      <c r="BP42" s="57">
        <v>679817.41</v>
      </c>
      <c r="BQ42" s="57">
        <v>638</v>
      </c>
      <c r="BR42" s="57">
        <v>670281.5</v>
      </c>
      <c r="BS42" s="57">
        <v>353</v>
      </c>
      <c r="BT42" s="57">
        <v>632810.34</v>
      </c>
      <c r="BU42" s="57">
        <v>331</v>
      </c>
      <c r="BV42" s="57">
        <v>595600.57000000007</v>
      </c>
      <c r="BW42" s="57">
        <v>121</v>
      </c>
      <c r="BX42" s="57">
        <v>174190.65</v>
      </c>
      <c r="BY42" s="57">
        <v>118</v>
      </c>
      <c r="BZ42" s="57">
        <v>159290.64000000001</v>
      </c>
    </row>
    <row r="43" spans="1:78" x14ac:dyDescent="0.25">
      <c r="A43" s="56">
        <v>2</v>
      </c>
      <c r="B43" s="56" t="s">
        <v>36</v>
      </c>
      <c r="C43" s="57">
        <f t="shared" ref="C43:F50" si="6">G43+K43+O43+S43+W43+AA43+AE43+AI43+AM43+AQ43+AU43+AY43+BC43+BG43+BK43+BO43+BS43+BW43</f>
        <v>9738</v>
      </c>
      <c r="D43" s="57">
        <f t="shared" si="6"/>
        <v>44997533.530000009</v>
      </c>
      <c r="E43" s="57">
        <f t="shared" si="6"/>
        <v>6940</v>
      </c>
      <c r="F43" s="57">
        <f t="shared" si="6"/>
        <v>41794650.840000004</v>
      </c>
      <c r="G43" s="57">
        <v>1108</v>
      </c>
      <c r="H43" s="57">
        <v>9719564.3500000015</v>
      </c>
      <c r="I43" s="57">
        <v>1024</v>
      </c>
      <c r="J43" s="57">
        <v>8696467.2300000004</v>
      </c>
      <c r="K43" s="57">
        <v>4156</v>
      </c>
      <c r="L43" s="57">
        <v>21289708.719999999</v>
      </c>
      <c r="M43" s="57">
        <v>4040</v>
      </c>
      <c r="N43" s="57">
        <v>20648945.140000001</v>
      </c>
      <c r="O43" s="57">
        <v>964</v>
      </c>
      <c r="P43" s="57">
        <v>5892252.5999999996</v>
      </c>
      <c r="Q43" s="57">
        <v>910</v>
      </c>
      <c r="R43" s="57">
        <v>5205178.1500000004</v>
      </c>
      <c r="S43" s="57">
        <v>85</v>
      </c>
      <c r="T43" s="57">
        <v>493081.17</v>
      </c>
      <c r="U43" s="57">
        <v>78</v>
      </c>
      <c r="V43" s="57">
        <v>455281.69</v>
      </c>
      <c r="W43" s="57">
        <v>12</v>
      </c>
      <c r="X43" s="57">
        <v>232386.93</v>
      </c>
      <c r="Y43" s="57">
        <v>11</v>
      </c>
      <c r="Z43" s="57">
        <v>140486.93</v>
      </c>
      <c r="AA43" s="57">
        <v>4</v>
      </c>
      <c r="AB43" s="57">
        <v>29293.23</v>
      </c>
      <c r="AC43" s="57">
        <v>4</v>
      </c>
      <c r="AD43" s="57">
        <v>29293.23</v>
      </c>
      <c r="AE43" s="57">
        <v>120</v>
      </c>
      <c r="AF43" s="57">
        <v>1772118.6700000002</v>
      </c>
      <c r="AG43" s="57">
        <v>107</v>
      </c>
      <c r="AH43" s="57">
        <v>1343482.53</v>
      </c>
      <c r="AI43" s="57">
        <v>11</v>
      </c>
      <c r="AJ43" s="57">
        <v>244157.28</v>
      </c>
      <c r="AK43" s="57">
        <v>9</v>
      </c>
      <c r="AL43" s="57">
        <v>161946.21</v>
      </c>
      <c r="AM43" s="57">
        <v>2500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 s="57">
        <v>0</v>
      </c>
      <c r="BA43" s="57">
        <v>0</v>
      </c>
      <c r="BB43" s="57">
        <v>0</v>
      </c>
      <c r="BC43" s="57">
        <v>3</v>
      </c>
      <c r="BD43" s="57">
        <v>9287.5299999999988</v>
      </c>
      <c r="BE43" s="57">
        <v>3</v>
      </c>
      <c r="BF43" s="57">
        <v>9287.5299999999988</v>
      </c>
      <c r="BG43" s="57">
        <v>1</v>
      </c>
      <c r="BH43" s="57">
        <v>38565</v>
      </c>
      <c r="BI43" s="57">
        <v>1</v>
      </c>
      <c r="BJ43" s="57">
        <v>38565</v>
      </c>
      <c r="BK43" s="57">
        <v>6</v>
      </c>
      <c r="BL43" s="57">
        <v>10163.92</v>
      </c>
      <c r="BM43" s="57">
        <v>6</v>
      </c>
      <c r="BN43" s="57">
        <v>10163.92</v>
      </c>
      <c r="BO43" s="57">
        <v>91</v>
      </c>
      <c r="BP43" s="57">
        <v>247158.83000000002</v>
      </c>
      <c r="BQ43" s="57">
        <v>90</v>
      </c>
      <c r="BR43" s="57">
        <v>247143.83000000002</v>
      </c>
      <c r="BS43" s="57">
        <v>660</v>
      </c>
      <c r="BT43" s="57">
        <v>2235735.67</v>
      </c>
      <c r="BU43" s="57">
        <v>640</v>
      </c>
      <c r="BV43" s="57">
        <v>2024349.8199999998</v>
      </c>
      <c r="BW43" s="57">
        <v>17</v>
      </c>
      <c r="BX43" s="57">
        <v>2784059.63</v>
      </c>
      <c r="BY43" s="57">
        <v>17</v>
      </c>
      <c r="BZ43" s="57">
        <v>2784059.63</v>
      </c>
    </row>
    <row r="44" spans="1:78" x14ac:dyDescent="0.25">
      <c r="A44" s="56">
        <v>3</v>
      </c>
      <c r="B44" s="56" t="s">
        <v>37</v>
      </c>
      <c r="C44" s="57">
        <f t="shared" si="6"/>
        <v>1243</v>
      </c>
      <c r="D44" s="57">
        <f t="shared" si="6"/>
        <v>103664278.24000001</v>
      </c>
      <c r="E44" s="57">
        <f t="shared" si="6"/>
        <v>1196</v>
      </c>
      <c r="F44" s="57">
        <f t="shared" si="6"/>
        <v>103462138.25999999</v>
      </c>
      <c r="G44" s="57">
        <v>261</v>
      </c>
      <c r="H44" s="57">
        <v>14969840.960000001</v>
      </c>
      <c r="I44" s="57">
        <v>240</v>
      </c>
      <c r="J44" s="57">
        <v>14953252.68</v>
      </c>
      <c r="K44" s="57">
        <v>62</v>
      </c>
      <c r="L44" s="57">
        <v>1433684.54</v>
      </c>
      <c r="M44" s="57">
        <v>58</v>
      </c>
      <c r="N44" s="57">
        <v>1283401.5</v>
      </c>
      <c r="O44" s="57">
        <v>679</v>
      </c>
      <c r="P44" s="57">
        <v>79062757.140000001</v>
      </c>
      <c r="Q44" s="57">
        <v>676</v>
      </c>
      <c r="R44" s="57">
        <v>79054127.079999998</v>
      </c>
      <c r="S44" s="57">
        <v>1</v>
      </c>
      <c r="T44" s="57">
        <v>2800</v>
      </c>
      <c r="U44" s="57">
        <v>1</v>
      </c>
      <c r="V44" s="57">
        <v>2800</v>
      </c>
      <c r="W44" s="57">
        <v>2</v>
      </c>
      <c r="X44" s="57">
        <v>3502.4</v>
      </c>
      <c r="Y44" s="57">
        <v>1</v>
      </c>
      <c r="Z44" s="57">
        <v>3500</v>
      </c>
      <c r="AA44" s="57">
        <v>6</v>
      </c>
      <c r="AB44" s="57">
        <v>5300</v>
      </c>
      <c r="AC44" s="57">
        <v>2</v>
      </c>
      <c r="AD44" s="57">
        <v>5300</v>
      </c>
      <c r="AE44" s="57">
        <v>23</v>
      </c>
      <c r="AF44" s="57">
        <v>2178896.2000000002</v>
      </c>
      <c r="AG44" s="57">
        <v>27</v>
      </c>
      <c r="AH44" s="57">
        <v>2158325</v>
      </c>
      <c r="AI44" s="57">
        <v>21</v>
      </c>
      <c r="AJ44" s="57">
        <v>19896</v>
      </c>
      <c r="AK44" s="57">
        <v>17</v>
      </c>
      <c r="AL44" s="57">
        <v>19896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0</v>
      </c>
      <c r="BA44" s="57">
        <v>0</v>
      </c>
      <c r="BB44" s="57">
        <v>0</v>
      </c>
      <c r="BC44" s="57">
        <v>1</v>
      </c>
      <c r="BD44" s="57">
        <v>1500</v>
      </c>
      <c r="BE44" s="57">
        <v>1</v>
      </c>
      <c r="BF44" s="57">
        <v>1500</v>
      </c>
      <c r="BG44" s="57">
        <v>0</v>
      </c>
      <c r="BH44" s="57">
        <v>0</v>
      </c>
      <c r="BI44" s="57">
        <v>0</v>
      </c>
      <c r="BJ44" s="57">
        <v>0</v>
      </c>
      <c r="BK44" s="57">
        <v>22</v>
      </c>
      <c r="BL44" s="57">
        <v>13882</v>
      </c>
      <c r="BM44" s="57">
        <v>18</v>
      </c>
      <c r="BN44" s="57">
        <v>12473</v>
      </c>
      <c r="BO44" s="57">
        <v>137</v>
      </c>
      <c r="BP44" s="57">
        <v>5940904</v>
      </c>
      <c r="BQ44" s="57">
        <v>131</v>
      </c>
      <c r="BR44" s="57">
        <v>5937343</v>
      </c>
      <c r="BS44" s="57">
        <v>6</v>
      </c>
      <c r="BT44" s="57">
        <v>9290</v>
      </c>
      <c r="BU44" s="57">
        <v>6</v>
      </c>
      <c r="BV44" s="57">
        <v>9290</v>
      </c>
      <c r="BW44" s="57">
        <v>22</v>
      </c>
      <c r="BX44" s="57">
        <v>22025</v>
      </c>
      <c r="BY44" s="57">
        <v>18</v>
      </c>
      <c r="BZ44" s="57">
        <v>20930</v>
      </c>
    </row>
    <row r="45" spans="1:78" x14ac:dyDescent="0.25">
      <c r="A45" s="56">
        <v>4</v>
      </c>
      <c r="B45" s="56" t="s">
        <v>38</v>
      </c>
      <c r="C45" s="57">
        <f t="shared" si="6"/>
        <v>1945</v>
      </c>
      <c r="D45" s="57">
        <f t="shared" si="6"/>
        <v>8213958.6700000009</v>
      </c>
      <c r="E45" s="57">
        <f t="shared" si="6"/>
        <v>1894</v>
      </c>
      <c r="F45" s="57">
        <f t="shared" si="6"/>
        <v>7990640.4400000004</v>
      </c>
      <c r="G45" s="57">
        <v>162</v>
      </c>
      <c r="H45" s="57">
        <v>1059698.21</v>
      </c>
      <c r="I45" s="57">
        <v>158</v>
      </c>
      <c r="J45" s="57">
        <v>1040104.79</v>
      </c>
      <c r="K45" s="57">
        <v>1305</v>
      </c>
      <c r="L45" s="57">
        <v>4567510.16</v>
      </c>
      <c r="M45" s="57">
        <v>1269</v>
      </c>
      <c r="N45" s="57">
        <v>4451661.59</v>
      </c>
      <c r="O45" s="57">
        <v>322</v>
      </c>
      <c r="P45" s="57">
        <v>790592.7</v>
      </c>
      <c r="Q45" s="57">
        <v>316</v>
      </c>
      <c r="R45" s="57">
        <v>776688.7</v>
      </c>
      <c r="S45" s="57">
        <v>24</v>
      </c>
      <c r="T45" s="57">
        <v>589786</v>
      </c>
      <c r="U45" s="57">
        <v>24</v>
      </c>
      <c r="V45" s="57">
        <v>589486</v>
      </c>
      <c r="W45" s="57">
        <v>8</v>
      </c>
      <c r="X45" s="57">
        <v>221373.40000000002</v>
      </c>
      <c r="Y45" s="57">
        <v>7</v>
      </c>
      <c r="Z45" s="57">
        <v>172684.61</v>
      </c>
      <c r="AA45" s="57">
        <v>10</v>
      </c>
      <c r="AB45" s="57">
        <v>77911.5</v>
      </c>
      <c r="AC45" s="57">
        <v>10</v>
      </c>
      <c r="AD45" s="57">
        <v>77911.5</v>
      </c>
      <c r="AE45" s="57">
        <v>32</v>
      </c>
      <c r="AF45" s="57">
        <v>611146.63</v>
      </c>
      <c r="AG45" s="57">
        <v>28</v>
      </c>
      <c r="AH45" s="57">
        <v>586163.18000000005</v>
      </c>
      <c r="AI45" s="57">
        <v>19</v>
      </c>
      <c r="AJ45" s="57">
        <v>78027.319999999992</v>
      </c>
      <c r="AK45" s="57">
        <v>19</v>
      </c>
      <c r="AL45" s="57">
        <v>78027.319999999992</v>
      </c>
      <c r="AM45" s="57">
        <v>0</v>
      </c>
      <c r="AN45" s="57">
        <v>0</v>
      </c>
      <c r="AO45" s="57">
        <v>0</v>
      </c>
      <c r="AP45" s="57">
        <v>0</v>
      </c>
      <c r="AQ45" s="57">
        <v>2</v>
      </c>
      <c r="AR45" s="57">
        <v>920</v>
      </c>
      <c r="AS45" s="57">
        <v>2</v>
      </c>
      <c r="AT45" s="57">
        <v>920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  <c r="BB45" s="57">
        <v>0</v>
      </c>
      <c r="BC45" s="57">
        <v>2</v>
      </c>
      <c r="BD45" s="57">
        <v>9700</v>
      </c>
      <c r="BE45" s="57">
        <v>2</v>
      </c>
      <c r="BF45" s="57">
        <v>9700</v>
      </c>
      <c r="BG45" s="57">
        <v>0</v>
      </c>
      <c r="BH45" s="57">
        <v>0</v>
      </c>
      <c r="BI45" s="57">
        <v>0</v>
      </c>
      <c r="BJ45" s="57">
        <v>0</v>
      </c>
      <c r="BK45" s="57">
        <v>16</v>
      </c>
      <c r="BL45" s="57">
        <v>16256</v>
      </c>
      <c r="BM45" s="57">
        <v>16</v>
      </c>
      <c r="BN45" s="57">
        <v>16256</v>
      </c>
      <c r="BO45" s="57">
        <v>4</v>
      </c>
      <c r="BP45" s="57">
        <v>2330</v>
      </c>
      <c r="BQ45" s="57">
        <v>4</v>
      </c>
      <c r="BR45" s="57">
        <v>2330</v>
      </c>
      <c r="BS45" s="57">
        <v>26</v>
      </c>
      <c r="BT45" s="57">
        <v>173931.75</v>
      </c>
      <c r="BU45" s="57">
        <v>26</v>
      </c>
      <c r="BV45" s="57">
        <v>173931.75</v>
      </c>
      <c r="BW45" s="57">
        <v>13</v>
      </c>
      <c r="BX45" s="57">
        <v>14775</v>
      </c>
      <c r="BY45" s="57">
        <v>13</v>
      </c>
      <c r="BZ45" s="57">
        <v>14775</v>
      </c>
    </row>
    <row r="46" spans="1:78" x14ac:dyDescent="0.25">
      <c r="A46" s="56">
        <v>5</v>
      </c>
      <c r="B46" s="56" t="s">
        <v>39</v>
      </c>
      <c r="C46" s="57">
        <f t="shared" si="6"/>
        <v>1582</v>
      </c>
      <c r="D46" s="57">
        <f t="shared" si="6"/>
        <v>2489103.5700000003</v>
      </c>
      <c r="E46" s="57">
        <f t="shared" si="6"/>
        <v>1724</v>
      </c>
      <c r="F46" s="57">
        <f t="shared" si="6"/>
        <v>2485222.17</v>
      </c>
      <c r="G46" s="57">
        <v>363</v>
      </c>
      <c r="H46" s="57">
        <v>854828.17999999993</v>
      </c>
      <c r="I46" s="57">
        <v>355</v>
      </c>
      <c r="J46" s="57">
        <v>873256.19</v>
      </c>
      <c r="K46" s="57">
        <v>411</v>
      </c>
      <c r="L46" s="57">
        <v>771707.3</v>
      </c>
      <c r="M46" s="57">
        <v>399</v>
      </c>
      <c r="N46" s="57">
        <v>754332.67</v>
      </c>
      <c r="O46" s="57">
        <v>558</v>
      </c>
      <c r="P46" s="57">
        <v>537785.01</v>
      </c>
      <c r="Q46" s="57">
        <v>544</v>
      </c>
      <c r="R46" s="57">
        <v>525324.01</v>
      </c>
      <c r="S46" s="57">
        <v>7</v>
      </c>
      <c r="T46" s="57">
        <v>9818</v>
      </c>
      <c r="U46" s="57">
        <v>7</v>
      </c>
      <c r="V46" s="57">
        <v>9818</v>
      </c>
      <c r="W46" s="57">
        <v>8</v>
      </c>
      <c r="X46" s="57">
        <v>35000</v>
      </c>
      <c r="Y46" s="57">
        <v>8</v>
      </c>
      <c r="Z46" s="57">
        <v>35000</v>
      </c>
      <c r="AA46" s="57">
        <v>29</v>
      </c>
      <c r="AB46" s="57">
        <v>14860</v>
      </c>
      <c r="AC46" s="57">
        <v>29</v>
      </c>
      <c r="AD46" s="57">
        <v>14860</v>
      </c>
      <c r="AE46" s="57">
        <v>75</v>
      </c>
      <c r="AF46" s="57">
        <v>158900.71</v>
      </c>
      <c r="AG46" s="57">
        <v>72</v>
      </c>
      <c r="AH46" s="57">
        <v>169496.71</v>
      </c>
      <c r="AI46" s="57">
        <v>24</v>
      </c>
      <c r="AJ46" s="57">
        <v>6956.12</v>
      </c>
      <c r="AK46" s="57">
        <v>14</v>
      </c>
      <c r="AL46" s="57">
        <v>6097.1</v>
      </c>
      <c r="AM46" s="57">
        <v>1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1</v>
      </c>
      <c r="AV46" s="57">
        <v>500</v>
      </c>
      <c r="AW46" s="57">
        <v>1</v>
      </c>
      <c r="AX46" s="57">
        <v>500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0</v>
      </c>
      <c r="BI46" s="57">
        <v>0</v>
      </c>
      <c r="BJ46" s="57">
        <v>0</v>
      </c>
      <c r="BK46" s="57">
        <v>17</v>
      </c>
      <c r="BL46" s="57">
        <v>16020</v>
      </c>
      <c r="BM46" s="57">
        <v>16</v>
      </c>
      <c r="BN46" s="57">
        <v>15920</v>
      </c>
      <c r="BO46" s="57">
        <v>66</v>
      </c>
      <c r="BP46" s="57">
        <v>18314.400000000001</v>
      </c>
      <c r="BQ46" s="57">
        <v>59</v>
      </c>
      <c r="BR46" s="57">
        <v>16436.400000000001</v>
      </c>
      <c r="BS46" s="57">
        <v>13</v>
      </c>
      <c r="BT46" s="57">
        <v>60008.58</v>
      </c>
      <c r="BU46" s="57">
        <v>212</v>
      </c>
      <c r="BV46" s="57">
        <v>59808.58</v>
      </c>
      <c r="BW46" s="57">
        <v>9</v>
      </c>
      <c r="BX46" s="57">
        <v>4405.2700000000004</v>
      </c>
      <c r="BY46" s="57">
        <v>8</v>
      </c>
      <c r="BZ46" s="57">
        <v>4372.51</v>
      </c>
    </row>
    <row r="47" spans="1:78" x14ac:dyDescent="0.25">
      <c r="A47" s="56">
        <v>6</v>
      </c>
      <c r="B47" s="56" t="s">
        <v>40</v>
      </c>
      <c r="C47" s="57">
        <f t="shared" si="6"/>
        <v>2097</v>
      </c>
      <c r="D47" s="57">
        <f t="shared" si="6"/>
        <v>4005148.36</v>
      </c>
      <c r="E47" s="57">
        <f t="shared" si="6"/>
        <v>1939</v>
      </c>
      <c r="F47" s="57">
        <f t="shared" si="6"/>
        <v>3654176.18</v>
      </c>
      <c r="G47" s="57">
        <v>327</v>
      </c>
      <c r="H47" s="57">
        <v>679159.57000000007</v>
      </c>
      <c r="I47" s="57">
        <v>305</v>
      </c>
      <c r="J47" s="57">
        <v>640922.16</v>
      </c>
      <c r="K47" s="57">
        <v>282</v>
      </c>
      <c r="L47" s="57">
        <v>715041.86</v>
      </c>
      <c r="M47" s="57">
        <v>263</v>
      </c>
      <c r="N47" s="57">
        <v>690004.41999999993</v>
      </c>
      <c r="O47" s="57">
        <v>573</v>
      </c>
      <c r="P47" s="57">
        <v>419207.15</v>
      </c>
      <c r="Q47" s="57">
        <v>555</v>
      </c>
      <c r="R47" s="57">
        <v>415889.54000000004</v>
      </c>
      <c r="S47" s="57">
        <v>30</v>
      </c>
      <c r="T47" s="57">
        <v>45636.56</v>
      </c>
      <c r="U47" s="57">
        <v>28</v>
      </c>
      <c r="V47" s="57">
        <v>44671.56</v>
      </c>
      <c r="W47" s="57">
        <v>3</v>
      </c>
      <c r="X47" s="57">
        <v>8357</v>
      </c>
      <c r="Y47" s="57">
        <v>3</v>
      </c>
      <c r="Z47" s="57">
        <v>8360</v>
      </c>
      <c r="AA47" s="57">
        <v>5</v>
      </c>
      <c r="AB47" s="57">
        <v>12275</v>
      </c>
      <c r="AC47" s="57">
        <v>5</v>
      </c>
      <c r="AD47" s="57">
        <v>12275</v>
      </c>
      <c r="AE47" s="57">
        <v>301</v>
      </c>
      <c r="AF47" s="57">
        <v>1316909.06</v>
      </c>
      <c r="AG47" s="57">
        <v>236</v>
      </c>
      <c r="AH47" s="57">
        <v>1137084.1099999999</v>
      </c>
      <c r="AI47" s="57">
        <v>125</v>
      </c>
      <c r="AJ47" s="57">
        <v>451364.67</v>
      </c>
      <c r="AK47" s="57">
        <v>119</v>
      </c>
      <c r="AL47" s="57">
        <v>357504.22000000003</v>
      </c>
      <c r="AM47" s="57">
        <v>1</v>
      </c>
      <c r="AN47" s="57">
        <v>300</v>
      </c>
      <c r="AO47" s="57">
        <v>1</v>
      </c>
      <c r="AP47" s="57">
        <v>300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57">
        <v>0</v>
      </c>
      <c r="BA47" s="57">
        <v>0</v>
      </c>
      <c r="BB47" s="57">
        <v>0</v>
      </c>
      <c r="BC47" s="57">
        <v>1</v>
      </c>
      <c r="BD47" s="57">
        <v>1687.48</v>
      </c>
      <c r="BE47" s="57">
        <v>1</v>
      </c>
      <c r="BF47" s="57">
        <v>1687.48</v>
      </c>
      <c r="BG47" s="57">
        <v>0</v>
      </c>
      <c r="BH47" s="57">
        <v>0</v>
      </c>
      <c r="BI47" s="57">
        <v>0</v>
      </c>
      <c r="BJ47" s="57">
        <v>0</v>
      </c>
      <c r="BK47" s="57">
        <v>139</v>
      </c>
      <c r="BL47" s="57">
        <v>110894.19</v>
      </c>
      <c r="BM47" s="57">
        <v>129</v>
      </c>
      <c r="BN47" s="57">
        <v>107024.39</v>
      </c>
      <c r="BO47" s="57">
        <v>264</v>
      </c>
      <c r="BP47" s="57">
        <v>160512.32000000001</v>
      </c>
      <c r="BQ47" s="57">
        <v>250</v>
      </c>
      <c r="BR47" s="57">
        <v>150459.79999999999</v>
      </c>
      <c r="BS47" s="57">
        <v>15</v>
      </c>
      <c r="BT47" s="57">
        <v>51803.5</v>
      </c>
      <c r="BU47" s="57">
        <v>14</v>
      </c>
      <c r="BV47" s="57">
        <v>51793.5</v>
      </c>
      <c r="BW47" s="57">
        <v>31</v>
      </c>
      <c r="BX47" s="57">
        <v>32000</v>
      </c>
      <c r="BY47" s="57">
        <v>30</v>
      </c>
      <c r="BZ47" s="57">
        <v>36200</v>
      </c>
    </row>
    <row r="48" spans="1:78" ht="20.25" customHeight="1" x14ac:dyDescent="0.25">
      <c r="A48" s="56">
        <v>7</v>
      </c>
      <c r="B48" s="56" t="s">
        <v>41</v>
      </c>
      <c r="C48" s="57">
        <f t="shared" si="6"/>
        <v>483</v>
      </c>
      <c r="D48" s="57">
        <f t="shared" si="6"/>
        <v>414575.54999999993</v>
      </c>
      <c r="E48" s="57">
        <f t="shared" si="6"/>
        <v>426</v>
      </c>
      <c r="F48" s="57">
        <f t="shared" si="6"/>
        <v>387720.39999999997</v>
      </c>
      <c r="G48" s="57">
        <v>147</v>
      </c>
      <c r="H48" s="57">
        <v>231103.40999999997</v>
      </c>
      <c r="I48" s="57">
        <v>131</v>
      </c>
      <c r="J48" s="57">
        <v>223685.6</v>
      </c>
      <c r="K48" s="57">
        <v>60</v>
      </c>
      <c r="L48" s="57">
        <v>82643.37</v>
      </c>
      <c r="M48" s="57">
        <v>53</v>
      </c>
      <c r="N48" s="57">
        <v>72646.63</v>
      </c>
      <c r="O48" s="57">
        <v>129</v>
      </c>
      <c r="P48" s="57">
        <v>36616.6</v>
      </c>
      <c r="Q48" s="57">
        <v>111</v>
      </c>
      <c r="R48" s="57">
        <v>34094</v>
      </c>
      <c r="S48" s="57">
        <v>3</v>
      </c>
      <c r="T48" s="57">
        <v>2730</v>
      </c>
      <c r="U48" s="57">
        <v>2</v>
      </c>
      <c r="V48" s="57">
        <v>2230</v>
      </c>
      <c r="W48" s="57">
        <v>3</v>
      </c>
      <c r="X48" s="57">
        <v>3820</v>
      </c>
      <c r="Y48" s="57">
        <v>1</v>
      </c>
      <c r="Z48" s="57">
        <v>780</v>
      </c>
      <c r="AA48" s="57">
        <v>2</v>
      </c>
      <c r="AB48" s="57">
        <v>1000</v>
      </c>
      <c r="AC48" s="57">
        <v>2</v>
      </c>
      <c r="AD48" s="57">
        <v>1000</v>
      </c>
      <c r="AE48" s="57">
        <v>3</v>
      </c>
      <c r="AF48" s="57">
        <v>5315</v>
      </c>
      <c r="AG48" s="57">
        <v>2</v>
      </c>
      <c r="AH48" s="57">
        <v>5300</v>
      </c>
      <c r="AI48" s="57">
        <v>2</v>
      </c>
      <c r="AJ48" s="57">
        <v>600</v>
      </c>
      <c r="AK48" s="57">
        <v>2</v>
      </c>
      <c r="AL48" s="57">
        <v>600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  <c r="BJ48" s="57">
        <v>0</v>
      </c>
      <c r="BK48" s="57">
        <v>7</v>
      </c>
      <c r="BL48" s="57">
        <v>8652.17</v>
      </c>
      <c r="BM48" s="57">
        <v>7</v>
      </c>
      <c r="BN48" s="57">
        <v>8652.17</v>
      </c>
      <c r="BO48" s="57">
        <v>119</v>
      </c>
      <c r="BP48" s="57">
        <v>37791</v>
      </c>
      <c r="BQ48" s="57">
        <v>107</v>
      </c>
      <c r="BR48" s="57">
        <v>34428</v>
      </c>
      <c r="BS48" s="57">
        <v>0</v>
      </c>
      <c r="BT48" s="57">
        <v>0</v>
      </c>
      <c r="BU48" s="57">
        <v>0</v>
      </c>
      <c r="BV48" s="57">
        <v>0</v>
      </c>
      <c r="BW48" s="57">
        <v>8</v>
      </c>
      <c r="BX48" s="57">
        <v>4304</v>
      </c>
      <c r="BY48" s="57">
        <v>8</v>
      </c>
      <c r="BZ48" s="57">
        <v>4304</v>
      </c>
    </row>
    <row r="49" spans="1:78" s="69" customFormat="1" ht="20.25" customHeight="1" x14ac:dyDescent="0.25">
      <c r="A49" s="56">
        <v>8</v>
      </c>
      <c r="B49" s="56" t="s">
        <v>42</v>
      </c>
      <c r="C49" s="57">
        <f t="shared" si="6"/>
        <v>356</v>
      </c>
      <c r="D49" s="57">
        <f t="shared" si="6"/>
        <v>5685709.0199999996</v>
      </c>
      <c r="E49" s="57">
        <f t="shared" si="6"/>
        <v>330</v>
      </c>
      <c r="F49" s="57">
        <f t="shared" si="6"/>
        <v>5673812.7799999993</v>
      </c>
      <c r="G49" s="57">
        <v>109</v>
      </c>
      <c r="H49" s="57">
        <v>142772.65000000002</v>
      </c>
      <c r="I49" s="57">
        <v>97</v>
      </c>
      <c r="J49" s="57">
        <v>133784.41</v>
      </c>
      <c r="K49" s="57">
        <v>74</v>
      </c>
      <c r="L49" s="57">
        <v>5472227.3699999992</v>
      </c>
      <c r="M49" s="57">
        <v>71</v>
      </c>
      <c r="N49" s="57">
        <v>5470287.3699999992</v>
      </c>
      <c r="O49" s="57">
        <v>98</v>
      </c>
      <c r="P49" s="57">
        <v>32474</v>
      </c>
      <c r="Q49" s="57">
        <v>92</v>
      </c>
      <c r="R49" s="57">
        <v>31914</v>
      </c>
      <c r="S49" s="57">
        <v>6</v>
      </c>
      <c r="T49" s="57">
        <v>2557</v>
      </c>
      <c r="U49" s="57">
        <v>5</v>
      </c>
      <c r="V49" s="57">
        <v>2555</v>
      </c>
      <c r="W49" s="57">
        <v>2</v>
      </c>
      <c r="X49" s="57">
        <v>230</v>
      </c>
      <c r="Y49" s="57">
        <v>2</v>
      </c>
      <c r="Z49" s="57">
        <v>230</v>
      </c>
      <c r="AA49" s="57">
        <v>0</v>
      </c>
      <c r="AB49" s="57">
        <v>0</v>
      </c>
      <c r="AC49" s="57">
        <v>0</v>
      </c>
      <c r="AD49" s="57">
        <v>0</v>
      </c>
      <c r="AE49" s="57">
        <v>6</v>
      </c>
      <c r="AF49" s="57">
        <v>12960</v>
      </c>
      <c r="AG49" s="57">
        <v>6</v>
      </c>
      <c r="AH49" s="57">
        <v>12960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>
        <v>0</v>
      </c>
      <c r="AP49" s="57">
        <v>0</v>
      </c>
      <c r="AQ49" s="57">
        <v>0</v>
      </c>
      <c r="AR49" s="57">
        <v>0</v>
      </c>
      <c r="AS49" s="57">
        <v>0</v>
      </c>
      <c r="AT49" s="57">
        <v>0</v>
      </c>
      <c r="AU49" s="57">
        <v>0</v>
      </c>
      <c r="AV49" s="57">
        <v>0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0</v>
      </c>
      <c r="BF49" s="57">
        <v>0</v>
      </c>
      <c r="BG49" s="57">
        <v>1</v>
      </c>
      <c r="BH49" s="57">
        <v>22</v>
      </c>
      <c r="BI49" s="57">
        <v>1</v>
      </c>
      <c r="BJ49" s="57">
        <v>22</v>
      </c>
      <c r="BK49" s="57">
        <v>6</v>
      </c>
      <c r="BL49" s="57">
        <v>5500</v>
      </c>
      <c r="BM49" s="57">
        <v>6</v>
      </c>
      <c r="BN49" s="57">
        <v>5500</v>
      </c>
      <c r="BO49" s="57">
        <v>54</v>
      </c>
      <c r="BP49" s="57">
        <v>16966</v>
      </c>
      <c r="BQ49" s="57">
        <v>50</v>
      </c>
      <c r="BR49" s="57">
        <v>16560</v>
      </c>
      <c r="BS49" s="57">
        <v>0</v>
      </c>
      <c r="BT49" s="57">
        <v>0</v>
      </c>
      <c r="BU49" s="57">
        <v>0</v>
      </c>
      <c r="BV49" s="57">
        <v>0</v>
      </c>
      <c r="BW49" s="57">
        <v>0</v>
      </c>
      <c r="BX49" s="57">
        <v>0</v>
      </c>
      <c r="BY49" s="57">
        <v>0</v>
      </c>
      <c r="BZ49" s="57">
        <v>0</v>
      </c>
    </row>
    <row r="50" spans="1:78" ht="20.25" customHeight="1" x14ac:dyDescent="0.25">
      <c r="A50" s="56">
        <v>9</v>
      </c>
      <c r="B50" s="56" t="s">
        <v>43</v>
      </c>
      <c r="C50" s="57">
        <f t="shared" si="6"/>
        <v>1103</v>
      </c>
      <c r="D50" s="57">
        <f t="shared" si="6"/>
        <v>973105.34</v>
      </c>
      <c r="E50" s="57">
        <f t="shared" si="6"/>
        <v>1063</v>
      </c>
      <c r="F50" s="57">
        <f t="shared" si="6"/>
        <v>947642.16999999993</v>
      </c>
      <c r="G50" s="57">
        <v>203</v>
      </c>
      <c r="H50" s="57">
        <v>293312.5</v>
      </c>
      <c r="I50" s="57">
        <v>193</v>
      </c>
      <c r="J50" s="57">
        <v>286218.5</v>
      </c>
      <c r="K50" s="57">
        <v>145</v>
      </c>
      <c r="L50" s="57">
        <v>267939.61</v>
      </c>
      <c r="M50" s="57">
        <v>138</v>
      </c>
      <c r="N50" s="57">
        <v>259351.86</v>
      </c>
      <c r="O50" s="57">
        <v>541</v>
      </c>
      <c r="P50" s="57">
        <v>328472.90000000002</v>
      </c>
      <c r="Q50" s="57">
        <v>519</v>
      </c>
      <c r="R50" s="57">
        <v>321157.38</v>
      </c>
      <c r="S50" s="57">
        <v>0</v>
      </c>
      <c r="T50" s="57">
        <v>0</v>
      </c>
      <c r="U50" s="57">
        <v>0</v>
      </c>
      <c r="V50" s="57">
        <v>0</v>
      </c>
      <c r="W50" s="57">
        <v>3</v>
      </c>
      <c r="X50" s="57">
        <v>900</v>
      </c>
      <c r="Y50" s="57">
        <v>3</v>
      </c>
      <c r="Z50" s="57">
        <v>900</v>
      </c>
      <c r="AA50" s="57">
        <v>6</v>
      </c>
      <c r="AB50" s="57">
        <v>1770</v>
      </c>
      <c r="AC50" s="57">
        <v>6</v>
      </c>
      <c r="AD50" s="57">
        <v>1770</v>
      </c>
      <c r="AE50" s="57">
        <v>25</v>
      </c>
      <c r="AF50" s="57">
        <v>29614</v>
      </c>
      <c r="AG50" s="57">
        <v>34</v>
      </c>
      <c r="AH50" s="57">
        <v>28314</v>
      </c>
      <c r="AI50" s="57">
        <v>31</v>
      </c>
      <c r="AJ50" s="57">
        <v>14556.1</v>
      </c>
      <c r="AK50" s="57">
        <v>27</v>
      </c>
      <c r="AL50" s="57">
        <v>14446.6</v>
      </c>
      <c r="AM50" s="57">
        <v>2</v>
      </c>
      <c r="AN50" s="57">
        <v>980</v>
      </c>
      <c r="AO50" s="57">
        <v>2</v>
      </c>
      <c r="AP50" s="57">
        <v>980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>
        <v>0</v>
      </c>
      <c r="AW50" s="57">
        <v>0</v>
      </c>
      <c r="AX50" s="57">
        <v>0</v>
      </c>
      <c r="AY50" s="57">
        <v>0</v>
      </c>
      <c r="AZ50" s="57">
        <v>0</v>
      </c>
      <c r="BA50" s="57">
        <v>0</v>
      </c>
      <c r="BB50" s="57">
        <v>0</v>
      </c>
      <c r="BC50" s="57">
        <v>0</v>
      </c>
      <c r="BD50" s="57">
        <v>0</v>
      </c>
      <c r="BE50" s="57">
        <v>0</v>
      </c>
      <c r="BF50" s="57">
        <v>0</v>
      </c>
      <c r="BG50" s="57">
        <v>0</v>
      </c>
      <c r="BH50" s="57">
        <v>0</v>
      </c>
      <c r="BI50" s="57">
        <v>0</v>
      </c>
      <c r="BJ50" s="57">
        <v>0</v>
      </c>
      <c r="BK50" s="57">
        <v>0</v>
      </c>
      <c r="BL50" s="57">
        <v>0</v>
      </c>
      <c r="BM50" s="57">
        <v>0</v>
      </c>
      <c r="BN50" s="57">
        <v>0</v>
      </c>
      <c r="BO50" s="57">
        <v>119</v>
      </c>
      <c r="BP50" s="57">
        <v>23017</v>
      </c>
      <c r="BQ50" s="57">
        <v>115</v>
      </c>
      <c r="BR50" s="57">
        <v>21987</v>
      </c>
      <c r="BS50" s="57">
        <v>8</v>
      </c>
      <c r="BT50" s="57">
        <v>4988.38</v>
      </c>
      <c r="BU50" s="57">
        <v>8</v>
      </c>
      <c r="BV50" s="57">
        <v>4988.38</v>
      </c>
      <c r="BW50" s="57">
        <v>20</v>
      </c>
      <c r="BX50" s="57">
        <v>7554.85</v>
      </c>
      <c r="BY50" s="57">
        <v>18</v>
      </c>
      <c r="BZ50" s="57">
        <v>7528.45</v>
      </c>
    </row>
    <row r="51" spans="1:78" ht="20.25" customHeight="1" x14ac:dyDescent="0.25">
      <c r="A51" s="61"/>
      <c r="B51" s="61" t="s">
        <v>44</v>
      </c>
      <c r="C51" s="60">
        <f>C42+C43+C44+C45+C46+C47+C48+C49+C50</f>
        <v>24020</v>
      </c>
      <c r="D51" s="60">
        <f t="shared" ref="D51:BO51" si="7">D42+D43+D44+D45+D46+D47+D48+D49+D50</f>
        <v>183128150.77000004</v>
      </c>
      <c r="E51" s="61">
        <f t="shared" si="7"/>
        <v>20634</v>
      </c>
      <c r="F51" s="61">
        <f t="shared" si="7"/>
        <v>178087243.94999999</v>
      </c>
      <c r="G51" s="61">
        <f t="shared" si="7"/>
        <v>4229</v>
      </c>
      <c r="H51" s="61">
        <f t="shared" si="7"/>
        <v>33115803.450000003</v>
      </c>
      <c r="I51" s="61">
        <f t="shared" si="7"/>
        <v>3928</v>
      </c>
      <c r="J51" s="61">
        <f t="shared" si="7"/>
        <v>31724168.290000003</v>
      </c>
      <c r="K51" s="61">
        <f t="shared" si="7"/>
        <v>7356</v>
      </c>
      <c r="L51" s="61">
        <f t="shared" si="7"/>
        <v>36626691.559999995</v>
      </c>
      <c r="M51" s="61">
        <f t="shared" si="7"/>
        <v>7084</v>
      </c>
      <c r="N51" s="61">
        <f t="shared" si="7"/>
        <v>35533764.990000002</v>
      </c>
      <c r="O51" s="61">
        <f t="shared" si="7"/>
        <v>5182</v>
      </c>
      <c r="P51" s="61">
        <f t="shared" si="7"/>
        <v>89290502.930000007</v>
      </c>
      <c r="Q51" s="61">
        <f t="shared" si="7"/>
        <v>4989</v>
      </c>
      <c r="R51" s="61">
        <f t="shared" si="7"/>
        <v>88493550.150000006</v>
      </c>
      <c r="S51" s="61">
        <f t="shared" si="7"/>
        <v>211</v>
      </c>
      <c r="T51" s="61">
        <f t="shared" si="7"/>
        <v>1308540.26</v>
      </c>
      <c r="U51" s="61">
        <f t="shared" si="7"/>
        <v>198</v>
      </c>
      <c r="V51" s="61">
        <f t="shared" si="7"/>
        <v>1263131.19</v>
      </c>
      <c r="W51" s="61">
        <f t="shared" si="7"/>
        <v>72</v>
      </c>
      <c r="X51" s="61">
        <f t="shared" si="7"/>
        <v>960265.08000000007</v>
      </c>
      <c r="Y51" s="61">
        <f t="shared" si="7"/>
        <v>63</v>
      </c>
      <c r="Z51" s="61">
        <f t="shared" si="7"/>
        <v>728606.56</v>
      </c>
      <c r="AA51" s="61">
        <f t="shared" si="7"/>
        <v>79</v>
      </c>
      <c r="AB51" s="61">
        <f t="shared" si="7"/>
        <v>184336.49</v>
      </c>
      <c r="AC51" s="61">
        <f t="shared" si="7"/>
        <v>76</v>
      </c>
      <c r="AD51" s="61">
        <f t="shared" si="7"/>
        <v>197011.49</v>
      </c>
      <c r="AE51" s="61">
        <f t="shared" si="7"/>
        <v>656</v>
      </c>
      <c r="AF51" s="61">
        <f t="shared" si="7"/>
        <v>6269744.8000000007</v>
      </c>
      <c r="AG51" s="61">
        <f t="shared" si="7"/>
        <v>571</v>
      </c>
      <c r="AH51" s="61">
        <f t="shared" si="7"/>
        <v>5596941.3100000005</v>
      </c>
      <c r="AI51" s="61">
        <f t="shared" si="7"/>
        <v>272</v>
      </c>
      <c r="AJ51" s="61">
        <f t="shared" si="7"/>
        <v>1074032.3600000001</v>
      </c>
      <c r="AK51" s="61">
        <f t="shared" si="7"/>
        <v>246</v>
      </c>
      <c r="AL51" s="61">
        <f t="shared" si="7"/>
        <v>896992.32</v>
      </c>
      <c r="AM51" s="61">
        <f t="shared" si="7"/>
        <v>2504</v>
      </c>
      <c r="AN51" s="61">
        <f t="shared" si="7"/>
        <v>1280</v>
      </c>
      <c r="AO51" s="61">
        <f t="shared" si="7"/>
        <v>3</v>
      </c>
      <c r="AP51" s="61">
        <f t="shared" si="7"/>
        <v>1280</v>
      </c>
      <c r="AQ51" s="61">
        <f t="shared" si="7"/>
        <v>3</v>
      </c>
      <c r="AR51" s="61">
        <f t="shared" si="7"/>
        <v>3470</v>
      </c>
      <c r="AS51" s="61">
        <f t="shared" si="7"/>
        <v>3</v>
      </c>
      <c r="AT51" s="61">
        <f t="shared" si="7"/>
        <v>3470</v>
      </c>
      <c r="AU51" s="61">
        <f t="shared" si="7"/>
        <v>1</v>
      </c>
      <c r="AV51" s="61">
        <f t="shared" si="7"/>
        <v>500</v>
      </c>
      <c r="AW51" s="61">
        <f t="shared" si="7"/>
        <v>1</v>
      </c>
      <c r="AX51" s="61">
        <f t="shared" si="7"/>
        <v>500</v>
      </c>
      <c r="AY51" s="61">
        <f t="shared" si="7"/>
        <v>1</v>
      </c>
      <c r="AZ51" s="61">
        <f t="shared" si="7"/>
        <v>5000</v>
      </c>
      <c r="BA51" s="61">
        <f t="shared" si="7"/>
        <v>1</v>
      </c>
      <c r="BB51" s="61">
        <f t="shared" si="7"/>
        <v>5000</v>
      </c>
      <c r="BC51" s="61">
        <f t="shared" si="7"/>
        <v>11</v>
      </c>
      <c r="BD51" s="61">
        <f t="shared" si="7"/>
        <v>44256.08</v>
      </c>
      <c r="BE51" s="61">
        <f t="shared" si="7"/>
        <v>10</v>
      </c>
      <c r="BF51" s="61">
        <f t="shared" si="7"/>
        <v>42829.04</v>
      </c>
      <c r="BG51" s="61">
        <f t="shared" si="7"/>
        <v>2</v>
      </c>
      <c r="BH51" s="61">
        <f t="shared" si="7"/>
        <v>38587</v>
      </c>
      <c r="BI51" s="61">
        <f t="shared" si="7"/>
        <v>2</v>
      </c>
      <c r="BJ51" s="61">
        <f t="shared" si="7"/>
        <v>38587</v>
      </c>
      <c r="BK51" s="61">
        <f t="shared" si="7"/>
        <v>601</v>
      </c>
      <c r="BL51" s="61">
        <f t="shared" si="7"/>
        <v>866447.18</v>
      </c>
      <c r="BM51" s="61">
        <f t="shared" si="7"/>
        <v>548</v>
      </c>
      <c r="BN51" s="61">
        <f t="shared" si="7"/>
        <v>513219.25</v>
      </c>
      <c r="BO51" s="61">
        <f t="shared" si="7"/>
        <v>1518</v>
      </c>
      <c r="BP51" s="61">
        <f t="shared" ref="BP51:BZ51" si="8">BP42+BP43+BP44+BP45+BP46+BP47+BP48+BP49+BP50</f>
        <v>7126810.9600000009</v>
      </c>
      <c r="BQ51" s="61">
        <f t="shared" si="8"/>
        <v>1444</v>
      </c>
      <c r="BR51" s="61">
        <f t="shared" si="8"/>
        <v>7096969.5300000003</v>
      </c>
      <c r="BS51" s="61">
        <f t="shared" si="8"/>
        <v>1081</v>
      </c>
      <c r="BT51" s="61">
        <f t="shared" si="8"/>
        <v>3168568.2199999997</v>
      </c>
      <c r="BU51" s="61">
        <f t="shared" si="8"/>
        <v>1237</v>
      </c>
      <c r="BV51" s="61">
        <f t="shared" si="8"/>
        <v>2919762.5999999996</v>
      </c>
      <c r="BW51" s="61">
        <f t="shared" si="8"/>
        <v>241</v>
      </c>
      <c r="BX51" s="61">
        <f t="shared" si="8"/>
        <v>3043314.4</v>
      </c>
      <c r="BY51" s="61">
        <f t="shared" si="8"/>
        <v>230</v>
      </c>
      <c r="BZ51" s="61">
        <f t="shared" si="8"/>
        <v>3031460.23</v>
      </c>
    </row>
    <row r="52" spans="1:78" ht="30" customHeight="1" thickBot="1" x14ac:dyDescent="0.3">
      <c r="A52" s="82" t="s">
        <v>2</v>
      </c>
      <c r="B52" s="83"/>
      <c r="C52" s="84" t="s">
        <v>47</v>
      </c>
      <c r="D52" s="84"/>
      <c r="E52" s="67"/>
      <c r="F52" s="67"/>
      <c r="G52" s="67"/>
      <c r="H52" s="67"/>
      <c r="I52" s="67"/>
      <c r="J52" s="67"/>
      <c r="K52" s="67"/>
      <c r="L52" s="67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70"/>
      <c r="BY52" s="85"/>
      <c r="BZ52" s="86"/>
    </row>
    <row r="53" spans="1:78" ht="20.25" customHeight="1" thickBot="1" x14ac:dyDescent="0.3">
      <c r="A53" s="23" t="s">
        <v>4</v>
      </c>
      <c r="B53" s="24" t="s">
        <v>5</v>
      </c>
      <c r="C53" s="71" t="s">
        <v>6</v>
      </c>
      <c r="D53" s="39"/>
      <c r="E53" s="39"/>
      <c r="F53" s="39"/>
      <c r="G53" s="72" t="s">
        <v>7</v>
      </c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4" t="s">
        <v>8</v>
      </c>
      <c r="X53" s="75"/>
      <c r="Y53" s="75"/>
      <c r="Z53" s="75"/>
      <c r="AA53" s="75"/>
      <c r="AB53" s="75"/>
      <c r="AC53" s="75"/>
      <c r="AD53" s="75"/>
      <c r="AE53" s="76" t="s">
        <v>9</v>
      </c>
      <c r="AF53" s="77"/>
      <c r="AG53" s="77"/>
      <c r="AH53" s="77"/>
      <c r="AI53" s="77"/>
      <c r="AJ53" s="77"/>
      <c r="AK53" s="77"/>
      <c r="AL53" s="77"/>
      <c r="AM53" s="78" t="s">
        <v>10</v>
      </c>
      <c r="AN53" s="79"/>
      <c r="AO53" s="79"/>
      <c r="AP53" s="79"/>
      <c r="AQ53" s="79"/>
      <c r="AR53" s="79"/>
      <c r="AS53" s="79"/>
      <c r="AT53" s="79"/>
      <c r="AU53" s="80" t="s">
        <v>11</v>
      </c>
      <c r="AV53" s="81"/>
      <c r="AW53" s="81"/>
      <c r="AX53" s="81"/>
      <c r="AY53" s="81"/>
      <c r="AZ53" s="81"/>
      <c r="BA53" s="81"/>
      <c r="BB53" s="81"/>
      <c r="BC53" s="78" t="s">
        <v>12</v>
      </c>
      <c r="BD53" s="79"/>
      <c r="BE53" s="79"/>
      <c r="BF53" s="79"/>
      <c r="BG53" s="79"/>
      <c r="BH53" s="79"/>
      <c r="BI53" s="79"/>
      <c r="BJ53" s="79"/>
      <c r="BK53" s="80" t="s">
        <v>13</v>
      </c>
      <c r="BL53" s="81"/>
      <c r="BM53" s="81"/>
      <c r="BN53" s="81"/>
      <c r="BO53" s="81"/>
      <c r="BP53" s="81"/>
      <c r="BQ53" s="81"/>
      <c r="BR53" s="81"/>
      <c r="BS53" s="80" t="s">
        <v>14</v>
      </c>
      <c r="BT53" s="81"/>
      <c r="BU53" s="81"/>
      <c r="BV53" s="81"/>
      <c r="BW53" s="81"/>
      <c r="BX53" s="81"/>
      <c r="BY53" s="81"/>
      <c r="BZ53" s="81"/>
    </row>
    <row r="54" spans="1:78" ht="20.25" customHeight="1" thickBot="1" x14ac:dyDescent="0.3">
      <c r="A54" s="37"/>
      <c r="B54" s="38"/>
      <c r="C54" s="39"/>
      <c r="D54" s="39"/>
      <c r="E54" s="39"/>
      <c r="F54" s="39"/>
      <c r="G54" s="40" t="s">
        <v>15</v>
      </c>
      <c r="H54" s="41"/>
      <c r="I54" s="41"/>
      <c r="J54" s="41"/>
      <c r="K54" s="40" t="s">
        <v>16</v>
      </c>
      <c r="L54" s="41"/>
      <c r="M54" s="41"/>
      <c r="N54" s="41"/>
      <c r="O54" s="40" t="s">
        <v>17</v>
      </c>
      <c r="P54" s="41"/>
      <c r="Q54" s="41"/>
      <c r="R54" s="41"/>
      <c r="S54" s="40" t="s">
        <v>18</v>
      </c>
      <c r="T54" s="41"/>
      <c r="U54" s="41"/>
      <c r="V54" s="41"/>
      <c r="W54" s="42" t="s">
        <v>19</v>
      </c>
      <c r="X54" s="43"/>
      <c r="Y54" s="43"/>
      <c r="Z54" s="43"/>
      <c r="AA54" s="44" t="s">
        <v>20</v>
      </c>
      <c r="AB54" s="43"/>
      <c r="AC54" s="43"/>
      <c r="AD54" s="43"/>
      <c r="AE54" s="44" t="s">
        <v>21</v>
      </c>
      <c r="AF54" s="43"/>
      <c r="AG54" s="43"/>
      <c r="AH54" s="43"/>
      <c r="AI54" s="40" t="s">
        <v>20</v>
      </c>
      <c r="AJ54" s="41"/>
      <c r="AK54" s="41"/>
      <c r="AL54" s="41"/>
      <c r="AM54" s="44" t="s">
        <v>22</v>
      </c>
      <c r="AN54" s="43"/>
      <c r="AO54" s="43"/>
      <c r="AP54" s="43"/>
      <c r="AQ54" s="44" t="s">
        <v>20</v>
      </c>
      <c r="AR54" s="43"/>
      <c r="AS54" s="43"/>
      <c r="AT54" s="43"/>
      <c r="AU54" s="40" t="s">
        <v>23</v>
      </c>
      <c r="AV54" s="41"/>
      <c r="AW54" s="41"/>
      <c r="AX54" s="41"/>
      <c r="AY54" s="40" t="s">
        <v>20</v>
      </c>
      <c r="AZ54" s="41"/>
      <c r="BA54" s="41"/>
      <c r="BB54" s="41"/>
      <c r="BC54" s="44" t="s">
        <v>24</v>
      </c>
      <c r="BD54" s="43"/>
      <c r="BE54" s="43"/>
      <c r="BF54" s="43"/>
      <c r="BG54" s="44" t="s">
        <v>20</v>
      </c>
      <c r="BH54" s="43"/>
      <c r="BI54" s="43"/>
      <c r="BJ54" s="43"/>
      <c r="BK54" s="40" t="s">
        <v>25</v>
      </c>
      <c r="BL54" s="41"/>
      <c r="BM54" s="41"/>
      <c r="BN54" s="41"/>
      <c r="BO54" s="40" t="s">
        <v>20</v>
      </c>
      <c r="BP54" s="41"/>
      <c r="BQ54" s="41"/>
      <c r="BR54" s="41"/>
      <c r="BS54" s="40" t="s">
        <v>26</v>
      </c>
      <c r="BT54" s="41"/>
      <c r="BU54" s="41"/>
      <c r="BV54" s="41"/>
      <c r="BW54" s="40" t="s">
        <v>20</v>
      </c>
      <c r="BX54" s="41"/>
      <c r="BY54" s="41"/>
      <c r="BZ54" s="41"/>
    </row>
    <row r="55" spans="1:78" ht="54" customHeight="1" x14ac:dyDescent="0.25">
      <c r="A55" s="37"/>
      <c r="B55" s="38"/>
      <c r="C55" s="45" t="s">
        <v>27</v>
      </c>
      <c r="D55" s="45" t="s">
        <v>28</v>
      </c>
      <c r="E55" s="45" t="s">
        <v>29</v>
      </c>
      <c r="F55" s="45"/>
      <c r="G55" s="46" t="s">
        <v>30</v>
      </c>
      <c r="H55" s="45" t="s">
        <v>31</v>
      </c>
      <c r="I55" s="45" t="s">
        <v>29</v>
      </c>
      <c r="J55" s="45"/>
      <c r="K55" s="45" t="s">
        <v>32</v>
      </c>
      <c r="L55" s="45" t="s">
        <v>31</v>
      </c>
      <c r="M55" s="45" t="s">
        <v>29</v>
      </c>
      <c r="N55" s="45"/>
      <c r="O55" s="45" t="s">
        <v>32</v>
      </c>
      <c r="P55" s="45" t="s">
        <v>31</v>
      </c>
      <c r="Q55" s="45" t="s">
        <v>29</v>
      </c>
      <c r="R55" s="45"/>
      <c r="S55" s="45" t="s">
        <v>32</v>
      </c>
      <c r="T55" s="45" t="s">
        <v>31</v>
      </c>
      <c r="U55" s="45" t="s">
        <v>29</v>
      </c>
      <c r="V55" s="45"/>
      <c r="W55" s="47" t="s">
        <v>32</v>
      </c>
      <c r="X55" s="47" t="s">
        <v>31</v>
      </c>
      <c r="Y55" s="48" t="s">
        <v>29</v>
      </c>
      <c r="Z55" s="49"/>
      <c r="AA55" s="47" t="s">
        <v>32</v>
      </c>
      <c r="AB55" s="47" t="s">
        <v>31</v>
      </c>
      <c r="AC55" s="48" t="s">
        <v>29</v>
      </c>
      <c r="AD55" s="49"/>
      <c r="AE55" s="47" t="s">
        <v>32</v>
      </c>
      <c r="AF55" s="47" t="s">
        <v>31</v>
      </c>
      <c r="AG55" s="48" t="s">
        <v>29</v>
      </c>
      <c r="AH55" s="49"/>
      <c r="AI55" s="45" t="s">
        <v>32</v>
      </c>
      <c r="AJ55" s="45" t="s">
        <v>31</v>
      </c>
      <c r="AK55" s="45" t="s">
        <v>29</v>
      </c>
      <c r="AL55" s="39"/>
      <c r="AM55" s="47" t="s">
        <v>32</v>
      </c>
      <c r="AN55" s="47" t="s">
        <v>31</v>
      </c>
      <c r="AO55" s="48" t="s">
        <v>29</v>
      </c>
      <c r="AP55" s="49"/>
      <c r="AQ55" s="47" t="s">
        <v>32</v>
      </c>
      <c r="AR55" s="47" t="s">
        <v>31</v>
      </c>
      <c r="AS55" s="48" t="s">
        <v>29</v>
      </c>
      <c r="AT55" s="49"/>
      <c r="AU55" s="45" t="s">
        <v>32</v>
      </c>
      <c r="AV55" s="45" t="s">
        <v>31</v>
      </c>
      <c r="AW55" s="45" t="s">
        <v>29</v>
      </c>
      <c r="AX55" s="39"/>
      <c r="AY55" s="45" t="s">
        <v>32</v>
      </c>
      <c r="AZ55" s="45" t="s">
        <v>31</v>
      </c>
      <c r="BA55" s="45" t="s">
        <v>29</v>
      </c>
      <c r="BB55" s="39"/>
      <c r="BC55" s="47" t="s">
        <v>32</v>
      </c>
      <c r="BD55" s="47" t="s">
        <v>31</v>
      </c>
      <c r="BE55" s="48" t="s">
        <v>29</v>
      </c>
      <c r="BF55" s="49"/>
      <c r="BG55" s="47" t="s">
        <v>32</v>
      </c>
      <c r="BH55" s="47" t="s">
        <v>31</v>
      </c>
      <c r="BI55" s="48" t="s">
        <v>29</v>
      </c>
      <c r="BJ55" s="49"/>
      <c r="BK55" s="45" t="s">
        <v>32</v>
      </c>
      <c r="BL55" s="45" t="s">
        <v>31</v>
      </c>
      <c r="BM55" s="45" t="s">
        <v>29</v>
      </c>
      <c r="BN55" s="39"/>
      <c r="BO55" s="45" t="s">
        <v>32</v>
      </c>
      <c r="BP55" s="45" t="s">
        <v>31</v>
      </c>
      <c r="BQ55" s="45" t="s">
        <v>29</v>
      </c>
      <c r="BR55" s="39"/>
      <c r="BS55" s="45" t="s">
        <v>32</v>
      </c>
      <c r="BT55" s="45" t="s">
        <v>31</v>
      </c>
      <c r="BU55" s="45" t="s">
        <v>29</v>
      </c>
      <c r="BV55" s="45"/>
      <c r="BW55" s="45" t="s">
        <v>32</v>
      </c>
      <c r="BX55" s="45" t="s">
        <v>31</v>
      </c>
      <c r="BY55" s="45" t="s">
        <v>29</v>
      </c>
      <c r="BZ55" s="45"/>
    </row>
    <row r="56" spans="1:78" ht="33.75" customHeight="1" x14ac:dyDescent="0.25">
      <c r="A56" s="25"/>
      <c r="B56" s="50"/>
      <c r="C56" s="39"/>
      <c r="D56" s="39"/>
      <c r="E56" s="51" t="s">
        <v>33</v>
      </c>
      <c r="F56" s="51" t="s">
        <v>34</v>
      </c>
      <c r="G56" s="46"/>
      <c r="H56" s="45"/>
      <c r="I56" s="51" t="s">
        <v>33</v>
      </c>
      <c r="J56" s="51" t="s">
        <v>34</v>
      </c>
      <c r="K56" s="45"/>
      <c r="L56" s="45"/>
      <c r="M56" s="51" t="s">
        <v>33</v>
      </c>
      <c r="N56" s="51" t="s">
        <v>34</v>
      </c>
      <c r="O56" s="45"/>
      <c r="P56" s="45"/>
      <c r="Q56" s="51" t="s">
        <v>33</v>
      </c>
      <c r="R56" s="51" t="s">
        <v>34</v>
      </c>
      <c r="S56" s="45"/>
      <c r="T56" s="45"/>
      <c r="U56" s="51" t="s">
        <v>33</v>
      </c>
      <c r="V56" s="51" t="s">
        <v>34</v>
      </c>
      <c r="W56" s="26"/>
      <c r="X56" s="26"/>
      <c r="Y56" s="51" t="s">
        <v>33</v>
      </c>
      <c r="Z56" s="51" t="s">
        <v>34</v>
      </c>
      <c r="AA56" s="26"/>
      <c r="AB56" s="26"/>
      <c r="AC56" s="51" t="s">
        <v>33</v>
      </c>
      <c r="AD56" s="51" t="s">
        <v>34</v>
      </c>
      <c r="AE56" s="26"/>
      <c r="AF56" s="26"/>
      <c r="AG56" s="51" t="s">
        <v>33</v>
      </c>
      <c r="AH56" s="51" t="s">
        <v>34</v>
      </c>
      <c r="AI56" s="39"/>
      <c r="AJ56" s="39"/>
      <c r="AK56" s="51" t="s">
        <v>33</v>
      </c>
      <c r="AL56" s="51" t="s">
        <v>34</v>
      </c>
      <c r="AM56" s="26"/>
      <c r="AN56" s="26"/>
      <c r="AO56" s="51" t="s">
        <v>33</v>
      </c>
      <c r="AP56" s="51" t="s">
        <v>34</v>
      </c>
      <c r="AQ56" s="26"/>
      <c r="AR56" s="26"/>
      <c r="AS56" s="51" t="s">
        <v>33</v>
      </c>
      <c r="AT56" s="51" t="s">
        <v>34</v>
      </c>
      <c r="AU56" s="39"/>
      <c r="AV56" s="39"/>
      <c r="AW56" s="51" t="s">
        <v>33</v>
      </c>
      <c r="AX56" s="51" t="s">
        <v>34</v>
      </c>
      <c r="AY56" s="39"/>
      <c r="AZ56" s="39"/>
      <c r="BA56" s="51" t="s">
        <v>33</v>
      </c>
      <c r="BB56" s="51" t="s">
        <v>34</v>
      </c>
      <c r="BC56" s="26"/>
      <c r="BD56" s="26"/>
      <c r="BE56" s="51" t="s">
        <v>33</v>
      </c>
      <c r="BF56" s="51" t="s">
        <v>34</v>
      </c>
      <c r="BG56" s="26"/>
      <c r="BH56" s="26"/>
      <c r="BI56" s="51" t="s">
        <v>33</v>
      </c>
      <c r="BJ56" s="51" t="s">
        <v>34</v>
      </c>
      <c r="BK56" s="39"/>
      <c r="BL56" s="39"/>
      <c r="BM56" s="51" t="s">
        <v>33</v>
      </c>
      <c r="BN56" s="51" t="s">
        <v>34</v>
      </c>
      <c r="BO56" s="39"/>
      <c r="BP56" s="39"/>
      <c r="BQ56" s="51" t="s">
        <v>33</v>
      </c>
      <c r="BR56" s="51" t="s">
        <v>34</v>
      </c>
      <c r="BS56" s="45"/>
      <c r="BT56" s="45"/>
      <c r="BU56" s="51" t="s">
        <v>33</v>
      </c>
      <c r="BV56" s="51" t="s">
        <v>34</v>
      </c>
      <c r="BW56" s="45"/>
      <c r="BX56" s="45"/>
      <c r="BY56" s="51" t="s">
        <v>33</v>
      </c>
      <c r="BZ56" s="51" t="s">
        <v>34</v>
      </c>
    </row>
    <row r="57" spans="1:78" ht="20.25" customHeight="1" x14ac:dyDescent="0.25">
      <c r="A57" s="52">
        <v>1</v>
      </c>
      <c r="B57" s="53">
        <v>2</v>
      </c>
      <c r="C57" s="54">
        <v>3</v>
      </c>
      <c r="D57" s="54">
        <v>4</v>
      </c>
      <c r="E57" s="54">
        <v>5</v>
      </c>
      <c r="F57" s="54">
        <v>6</v>
      </c>
      <c r="G57" s="54">
        <v>7</v>
      </c>
      <c r="H57" s="54">
        <v>8</v>
      </c>
      <c r="I57" s="54">
        <v>9</v>
      </c>
      <c r="J57" s="54">
        <v>10</v>
      </c>
      <c r="K57" s="54">
        <v>11</v>
      </c>
      <c r="L57" s="54">
        <v>12</v>
      </c>
      <c r="M57" s="54">
        <v>13</v>
      </c>
      <c r="N57" s="54">
        <v>14</v>
      </c>
      <c r="O57" s="54">
        <v>15</v>
      </c>
      <c r="P57" s="54">
        <v>16</v>
      </c>
      <c r="Q57" s="54">
        <v>17</v>
      </c>
      <c r="R57" s="54">
        <v>18</v>
      </c>
      <c r="S57" s="54">
        <v>19</v>
      </c>
      <c r="T57" s="54">
        <v>20</v>
      </c>
      <c r="U57" s="54">
        <v>21</v>
      </c>
      <c r="V57" s="54">
        <v>22</v>
      </c>
      <c r="W57" s="55">
        <v>23</v>
      </c>
      <c r="X57" s="54">
        <v>24</v>
      </c>
      <c r="Y57" s="54">
        <v>25</v>
      </c>
      <c r="Z57" s="54">
        <v>26</v>
      </c>
      <c r="AA57" s="54">
        <v>27</v>
      </c>
      <c r="AB57" s="54">
        <v>28</v>
      </c>
      <c r="AC57" s="54">
        <v>29</v>
      </c>
      <c r="AD57" s="54">
        <v>30</v>
      </c>
      <c r="AE57" s="54">
        <v>31</v>
      </c>
      <c r="AF57" s="54">
        <v>32</v>
      </c>
      <c r="AG57" s="54">
        <v>33</v>
      </c>
      <c r="AH57" s="54">
        <v>34</v>
      </c>
      <c r="AI57" s="54">
        <v>35</v>
      </c>
      <c r="AJ57" s="54">
        <v>36</v>
      </c>
      <c r="AK57" s="54">
        <v>37</v>
      </c>
      <c r="AL57" s="54">
        <v>38</v>
      </c>
      <c r="AM57" s="54">
        <v>39</v>
      </c>
      <c r="AN57" s="54">
        <v>40</v>
      </c>
      <c r="AO57" s="54">
        <v>41</v>
      </c>
      <c r="AP57" s="54">
        <v>42</v>
      </c>
      <c r="AQ57" s="54">
        <v>43</v>
      </c>
      <c r="AR57" s="54">
        <v>44</v>
      </c>
      <c r="AS57" s="54">
        <v>45</v>
      </c>
      <c r="AT57" s="54">
        <v>46</v>
      </c>
      <c r="AU57" s="54">
        <v>47</v>
      </c>
      <c r="AV57" s="54">
        <v>48</v>
      </c>
      <c r="AW57" s="54">
        <v>49</v>
      </c>
      <c r="AX57" s="54">
        <v>50</v>
      </c>
      <c r="AY57" s="54">
        <v>51</v>
      </c>
      <c r="AZ57" s="54">
        <v>52</v>
      </c>
      <c r="BA57" s="54">
        <v>53</v>
      </c>
      <c r="BB57" s="54">
        <v>54</v>
      </c>
      <c r="BC57" s="54">
        <v>55</v>
      </c>
      <c r="BD57" s="54">
        <v>56</v>
      </c>
      <c r="BE57" s="54">
        <v>57</v>
      </c>
      <c r="BF57" s="54">
        <v>58</v>
      </c>
      <c r="BG57" s="54">
        <v>59</v>
      </c>
      <c r="BH57" s="54">
        <v>60</v>
      </c>
      <c r="BI57" s="54">
        <v>61</v>
      </c>
      <c r="BJ57" s="54">
        <v>62</v>
      </c>
      <c r="BK57" s="54">
        <v>63</v>
      </c>
      <c r="BL57" s="54">
        <v>64</v>
      </c>
      <c r="BM57" s="54">
        <v>65</v>
      </c>
      <c r="BN57" s="54">
        <v>66</v>
      </c>
      <c r="BO57" s="54">
        <v>67</v>
      </c>
      <c r="BP57" s="54">
        <v>68</v>
      </c>
      <c r="BQ57" s="54">
        <v>69</v>
      </c>
      <c r="BR57" s="54">
        <v>70</v>
      </c>
      <c r="BS57" s="54">
        <v>71</v>
      </c>
      <c r="BT57" s="54">
        <v>72</v>
      </c>
      <c r="BU57" s="54">
        <v>73</v>
      </c>
      <c r="BV57" s="54">
        <v>74</v>
      </c>
      <c r="BW57" s="54">
        <v>75</v>
      </c>
      <c r="BX57" s="54">
        <v>76</v>
      </c>
      <c r="BY57" s="54">
        <v>77</v>
      </c>
      <c r="BZ57" s="54">
        <v>78</v>
      </c>
    </row>
    <row r="58" spans="1:78" ht="20.25" customHeight="1" x14ac:dyDescent="0.25">
      <c r="A58" s="56">
        <v>1</v>
      </c>
      <c r="B58" s="56" t="s">
        <v>35</v>
      </c>
      <c r="C58" s="57">
        <f>G58+K58+O58+S58+W58+AA58+AE58+AI58+AM58+AQ58+AU58+AY58+BC58+BG58+BK58+BO58+BS58+BW58</f>
        <v>5168</v>
      </c>
      <c r="D58" s="57">
        <f>H58+L58+P58+T58+X58+AB58+AF58+AJ58+AN58+AR58+AV58+AZ58+BD58+BH58+BL58+BP58+BT58+BX58</f>
        <v>11898203.67</v>
      </c>
      <c r="E58" s="57">
        <f>I58+M58+Q58+U58+Y58+AC58+AG58+AK58+AO58+AS58+AW58+BA58+BE58+BI58+BM58+BQ58+BU58+BY58</f>
        <v>4861</v>
      </c>
      <c r="F58" s="57">
        <f>J58+N58+R58+V58+Z58+AD58+AH58+AL58+AP58+AT58+AX58+BB58+BF58+BJ58+BN58+BR58+BV58+BZ58</f>
        <v>11444076.972000001</v>
      </c>
      <c r="G58" s="57">
        <v>1275</v>
      </c>
      <c r="H58" s="57">
        <v>3737374.02</v>
      </c>
      <c r="I58" s="57">
        <v>1178</v>
      </c>
      <c r="J58" s="57">
        <v>3637673.7879999997</v>
      </c>
      <c r="K58" s="57">
        <v>734</v>
      </c>
      <c r="L58" s="57">
        <v>1720114.18</v>
      </c>
      <c r="M58" s="57">
        <v>681</v>
      </c>
      <c r="N58" s="57">
        <v>1636818.8840000001</v>
      </c>
      <c r="O58" s="57">
        <v>1085</v>
      </c>
      <c r="P58" s="57">
        <v>1842918.11</v>
      </c>
      <c r="Q58" s="57">
        <v>1058</v>
      </c>
      <c r="R58" s="57">
        <v>1805060.66</v>
      </c>
      <c r="S58" s="57">
        <v>60</v>
      </c>
      <c r="T58" s="57">
        <v>91296.349999999991</v>
      </c>
      <c r="U58" s="57">
        <v>58</v>
      </c>
      <c r="V58" s="57">
        <v>90496.349999999991</v>
      </c>
      <c r="W58" s="57">
        <v>73</v>
      </c>
      <c r="X58" s="57">
        <v>292065.26</v>
      </c>
      <c r="Y58" s="57">
        <v>34</v>
      </c>
      <c r="Z58" s="57">
        <v>220764.2</v>
      </c>
      <c r="AA58" s="57">
        <v>35</v>
      </c>
      <c r="AB58" s="57">
        <v>282414.67000000004</v>
      </c>
      <c r="AC58" s="57">
        <v>35</v>
      </c>
      <c r="AD58" s="57">
        <v>281414.67000000004</v>
      </c>
      <c r="AE58" s="57">
        <v>293</v>
      </c>
      <c r="AF58" s="57">
        <v>942167.98</v>
      </c>
      <c r="AG58" s="57">
        <v>281</v>
      </c>
      <c r="AH58" s="57">
        <v>881687.59000000008</v>
      </c>
      <c r="AI58" s="57">
        <v>38</v>
      </c>
      <c r="AJ58" s="57">
        <v>134110.08000000002</v>
      </c>
      <c r="AK58" s="57">
        <v>34</v>
      </c>
      <c r="AL58" s="57">
        <v>101988.75</v>
      </c>
      <c r="AM58" s="57">
        <v>3</v>
      </c>
      <c r="AN58" s="57">
        <v>8025</v>
      </c>
      <c r="AO58" s="57">
        <v>2</v>
      </c>
      <c r="AP58" s="57">
        <v>1650</v>
      </c>
      <c r="AQ58" s="57">
        <v>1</v>
      </c>
      <c r="AR58" s="57">
        <v>556.79999999999995</v>
      </c>
      <c r="AS58" s="57">
        <v>0</v>
      </c>
      <c r="AT58" s="57">
        <v>0</v>
      </c>
      <c r="AU58" s="57">
        <v>2</v>
      </c>
      <c r="AV58" s="57">
        <v>4463.75</v>
      </c>
      <c r="AW58" s="57">
        <v>2</v>
      </c>
      <c r="AX58" s="57">
        <v>4763.75</v>
      </c>
      <c r="AY58" s="57">
        <v>2</v>
      </c>
      <c r="AZ58" s="57">
        <v>12780</v>
      </c>
      <c r="BA58" s="57">
        <v>2</v>
      </c>
      <c r="BB58" s="57">
        <v>12780</v>
      </c>
      <c r="BC58" s="57">
        <v>3</v>
      </c>
      <c r="BD58" s="57">
        <v>2909.09</v>
      </c>
      <c r="BE58" s="57">
        <v>0</v>
      </c>
      <c r="BF58" s="57">
        <v>0</v>
      </c>
      <c r="BG58" s="57">
        <v>1</v>
      </c>
      <c r="BH58" s="57">
        <v>900</v>
      </c>
      <c r="BI58" s="57">
        <v>1</v>
      </c>
      <c r="BJ58" s="57">
        <v>900</v>
      </c>
      <c r="BK58" s="57">
        <v>384</v>
      </c>
      <c r="BL58" s="57">
        <v>470704.99999999994</v>
      </c>
      <c r="BM58" s="57">
        <v>363</v>
      </c>
      <c r="BN58" s="57">
        <v>438324.22</v>
      </c>
      <c r="BO58" s="57">
        <v>673</v>
      </c>
      <c r="BP58" s="57">
        <v>591092.03</v>
      </c>
      <c r="BQ58" s="57">
        <v>646</v>
      </c>
      <c r="BR58" s="57">
        <v>578366.5</v>
      </c>
      <c r="BS58" s="57">
        <v>373</v>
      </c>
      <c r="BT58" s="57">
        <v>1459278.5299999998</v>
      </c>
      <c r="BU58" s="57">
        <v>355</v>
      </c>
      <c r="BV58" s="57">
        <v>1450116.5899999999</v>
      </c>
      <c r="BW58" s="57">
        <v>133</v>
      </c>
      <c r="BX58" s="57">
        <v>305032.82000000007</v>
      </c>
      <c r="BY58" s="57">
        <v>131</v>
      </c>
      <c r="BZ58" s="57">
        <v>301271.02</v>
      </c>
    </row>
    <row r="59" spans="1:78" ht="20.25" customHeight="1" x14ac:dyDescent="0.25">
      <c r="A59" s="56">
        <v>2</v>
      </c>
      <c r="B59" s="56" t="s">
        <v>36</v>
      </c>
      <c r="C59" s="57">
        <f t="shared" ref="C59:F66" si="9">G59+K59+O59+S59+W59+AA59+AE59+AI59+AM59+AQ59+AU59+AY59+BC59+BG59+BK59+BO59+BS59+BW59</f>
        <v>8092</v>
      </c>
      <c r="D59" s="57">
        <f t="shared" si="9"/>
        <v>75429726.88000001</v>
      </c>
      <c r="E59" s="57">
        <f t="shared" si="9"/>
        <v>7752</v>
      </c>
      <c r="F59" s="57">
        <f t="shared" si="9"/>
        <v>59667407.489999995</v>
      </c>
      <c r="G59" s="57">
        <v>1221</v>
      </c>
      <c r="H59" s="57">
        <v>25582523.140000001</v>
      </c>
      <c r="I59" s="57">
        <v>1142</v>
      </c>
      <c r="J59" s="57">
        <v>24021597.669999998</v>
      </c>
      <c r="K59" s="57">
        <v>4578</v>
      </c>
      <c r="L59" s="57">
        <v>24814417.219999999</v>
      </c>
      <c r="M59" s="57">
        <v>4413</v>
      </c>
      <c r="N59" s="57">
        <v>24053565.469999999</v>
      </c>
      <c r="O59" s="57">
        <v>1063</v>
      </c>
      <c r="P59" s="57">
        <v>5348166.0999999996</v>
      </c>
      <c r="Q59" s="57">
        <v>1019</v>
      </c>
      <c r="R59" s="57">
        <v>4947198.4800000004</v>
      </c>
      <c r="S59" s="57">
        <v>96</v>
      </c>
      <c r="T59" s="57">
        <v>706276.21</v>
      </c>
      <c r="U59" s="57">
        <v>90</v>
      </c>
      <c r="V59" s="57">
        <v>649829.76</v>
      </c>
      <c r="W59" s="57">
        <v>16</v>
      </c>
      <c r="X59" s="57">
        <v>3891654.7500000005</v>
      </c>
      <c r="Y59" s="57">
        <v>9</v>
      </c>
      <c r="Z59" s="57">
        <v>217160.40000000002</v>
      </c>
      <c r="AA59" s="57">
        <v>6</v>
      </c>
      <c r="AB59" s="57">
        <v>356335.2</v>
      </c>
      <c r="AC59" s="57">
        <v>6</v>
      </c>
      <c r="AD59" s="57">
        <v>356335.2</v>
      </c>
      <c r="AE59" s="57">
        <v>121</v>
      </c>
      <c r="AF59" s="57">
        <v>9570768.290000001</v>
      </c>
      <c r="AG59" s="57">
        <v>104</v>
      </c>
      <c r="AH59" s="57">
        <v>1269853.69</v>
      </c>
      <c r="AI59" s="57">
        <v>9</v>
      </c>
      <c r="AJ59" s="57">
        <v>186544</v>
      </c>
      <c r="AK59" s="57">
        <v>7</v>
      </c>
      <c r="AL59" s="57">
        <v>166544</v>
      </c>
      <c r="AM59" s="57">
        <v>7</v>
      </c>
      <c r="AN59" s="57">
        <v>105207.48</v>
      </c>
      <c r="AO59" s="57">
        <v>5</v>
      </c>
      <c r="AP59" s="57">
        <v>102007.48</v>
      </c>
      <c r="AQ59" s="57">
        <v>0</v>
      </c>
      <c r="AR59" s="57">
        <v>0</v>
      </c>
      <c r="AS59" s="57">
        <v>0</v>
      </c>
      <c r="AT59" s="57">
        <v>0</v>
      </c>
      <c r="AU59" s="57">
        <v>1</v>
      </c>
      <c r="AV59" s="57">
        <v>27680</v>
      </c>
      <c r="AW59" s="57">
        <v>0</v>
      </c>
      <c r="AX59" s="57">
        <v>0</v>
      </c>
      <c r="AY59" s="57">
        <v>1</v>
      </c>
      <c r="AZ59" s="57">
        <v>150</v>
      </c>
      <c r="BA59" s="57">
        <v>1</v>
      </c>
      <c r="BB59" s="57">
        <v>150</v>
      </c>
      <c r="BC59" s="57">
        <v>11</v>
      </c>
      <c r="BD59" s="57">
        <v>216961.09999999998</v>
      </c>
      <c r="BE59" s="57">
        <v>6</v>
      </c>
      <c r="BF59" s="57">
        <v>25046</v>
      </c>
      <c r="BG59" s="57">
        <v>0</v>
      </c>
      <c r="BH59" s="57">
        <v>0</v>
      </c>
      <c r="BI59" s="57">
        <v>0</v>
      </c>
      <c r="BJ59" s="57">
        <v>0</v>
      </c>
      <c r="BK59" s="57">
        <v>7</v>
      </c>
      <c r="BL59" s="57">
        <v>35199.5</v>
      </c>
      <c r="BM59" s="57">
        <v>7</v>
      </c>
      <c r="BN59" s="57">
        <v>35199.5</v>
      </c>
      <c r="BO59" s="57">
        <v>111</v>
      </c>
      <c r="BP59" s="57">
        <v>262380.98</v>
      </c>
      <c r="BQ59" s="57">
        <v>139</v>
      </c>
      <c r="BR59" s="57">
        <v>256300.98</v>
      </c>
      <c r="BS59" s="57">
        <v>826</v>
      </c>
      <c r="BT59" s="57">
        <v>3256050.66</v>
      </c>
      <c r="BU59" s="57">
        <v>785</v>
      </c>
      <c r="BV59" s="57">
        <v>2495558.61</v>
      </c>
      <c r="BW59" s="57">
        <v>18</v>
      </c>
      <c r="BX59" s="57">
        <v>1069412.25</v>
      </c>
      <c r="BY59" s="57">
        <v>19</v>
      </c>
      <c r="BZ59" s="57">
        <v>1071060.25</v>
      </c>
    </row>
    <row r="60" spans="1:78" ht="20.25" customHeight="1" x14ac:dyDescent="0.25">
      <c r="A60" s="56">
        <v>3</v>
      </c>
      <c r="B60" s="56" t="s">
        <v>37</v>
      </c>
      <c r="C60" s="57">
        <f t="shared" si="9"/>
        <v>1646</v>
      </c>
      <c r="D60" s="57">
        <f t="shared" si="9"/>
        <v>3090107.14</v>
      </c>
      <c r="E60" s="57">
        <f t="shared" si="9"/>
        <v>1564</v>
      </c>
      <c r="F60" s="57">
        <f t="shared" si="9"/>
        <v>2982516.34</v>
      </c>
      <c r="G60" s="57">
        <v>288</v>
      </c>
      <c r="H60" s="57">
        <v>769639</v>
      </c>
      <c r="I60" s="57">
        <v>261</v>
      </c>
      <c r="J60" s="57">
        <v>719689.14999999991</v>
      </c>
      <c r="K60" s="57">
        <v>61</v>
      </c>
      <c r="L60" s="57">
        <v>96252.36</v>
      </c>
      <c r="M60" s="57">
        <v>59</v>
      </c>
      <c r="N60" s="57">
        <v>94663.86</v>
      </c>
      <c r="O60" s="57">
        <v>774</v>
      </c>
      <c r="P60" s="57">
        <v>1094704.3</v>
      </c>
      <c r="Q60" s="57">
        <v>745</v>
      </c>
      <c r="R60" s="57">
        <v>1065932.8</v>
      </c>
      <c r="S60" s="57">
        <v>4</v>
      </c>
      <c r="T60" s="57">
        <v>2950</v>
      </c>
      <c r="U60" s="57">
        <v>3</v>
      </c>
      <c r="V60" s="57">
        <v>2800</v>
      </c>
      <c r="W60" s="57">
        <v>5</v>
      </c>
      <c r="X60" s="57">
        <v>1150</v>
      </c>
      <c r="Y60" s="57">
        <v>3</v>
      </c>
      <c r="Z60" s="57">
        <v>1040</v>
      </c>
      <c r="AA60" s="57">
        <v>9</v>
      </c>
      <c r="AB60" s="57">
        <v>57746.6</v>
      </c>
      <c r="AC60" s="57">
        <v>9</v>
      </c>
      <c r="AD60" s="57">
        <v>57746.6</v>
      </c>
      <c r="AE60" s="57">
        <v>167</v>
      </c>
      <c r="AF60" s="57">
        <v>440611.52</v>
      </c>
      <c r="AG60" s="57">
        <v>159</v>
      </c>
      <c r="AH60" s="57">
        <v>424818.34</v>
      </c>
      <c r="AI60" s="57">
        <v>15</v>
      </c>
      <c r="AJ60" s="57">
        <v>93416</v>
      </c>
      <c r="AK60" s="57">
        <v>13</v>
      </c>
      <c r="AL60" s="57">
        <v>92830</v>
      </c>
      <c r="AM60" s="57">
        <v>0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S60" s="57">
        <v>0</v>
      </c>
      <c r="AT60" s="57">
        <v>0</v>
      </c>
      <c r="AU60" s="57">
        <v>0</v>
      </c>
      <c r="AV60" s="57">
        <v>0</v>
      </c>
      <c r="AW60" s="57">
        <v>0</v>
      </c>
      <c r="AX60" s="57">
        <v>0</v>
      </c>
      <c r="AY60" s="57">
        <v>2</v>
      </c>
      <c r="AZ60" s="57">
        <v>24360</v>
      </c>
      <c r="BA60" s="57">
        <v>2</v>
      </c>
      <c r="BB60" s="57">
        <v>24360</v>
      </c>
      <c r="BC60" s="57">
        <v>0</v>
      </c>
      <c r="BD60" s="57">
        <v>0</v>
      </c>
      <c r="BE60" s="57">
        <v>0</v>
      </c>
      <c r="BF60" s="57">
        <v>0</v>
      </c>
      <c r="BG60" s="57">
        <v>0</v>
      </c>
      <c r="BH60" s="57">
        <v>0</v>
      </c>
      <c r="BI60" s="57">
        <v>0</v>
      </c>
      <c r="BJ60" s="57">
        <v>0</v>
      </c>
      <c r="BK60" s="57">
        <v>67</v>
      </c>
      <c r="BL60" s="57">
        <v>68826.820000000007</v>
      </c>
      <c r="BM60" s="57">
        <v>61</v>
      </c>
      <c r="BN60" s="57">
        <v>61392.5</v>
      </c>
      <c r="BO60" s="57">
        <v>141</v>
      </c>
      <c r="BP60" s="57">
        <v>145835.93</v>
      </c>
      <c r="BQ60" s="57">
        <v>140</v>
      </c>
      <c r="BR60" s="57">
        <v>144428.47999999998</v>
      </c>
      <c r="BS60" s="57">
        <v>100</v>
      </c>
      <c r="BT60" s="57">
        <v>286094.36</v>
      </c>
      <c r="BU60" s="57">
        <v>96</v>
      </c>
      <c r="BV60" s="57">
        <v>284294.36</v>
      </c>
      <c r="BW60" s="57">
        <v>13</v>
      </c>
      <c r="BX60" s="57">
        <v>8520.25</v>
      </c>
      <c r="BY60" s="57">
        <v>13</v>
      </c>
      <c r="BZ60" s="57">
        <v>8520.25</v>
      </c>
    </row>
    <row r="61" spans="1:78" ht="20.25" customHeight="1" x14ac:dyDescent="0.25">
      <c r="A61" s="56">
        <v>4</v>
      </c>
      <c r="B61" s="56" t="s">
        <v>38</v>
      </c>
      <c r="C61" s="57">
        <f t="shared" si="9"/>
        <v>2264</v>
      </c>
      <c r="D61" s="57">
        <f t="shared" si="9"/>
        <v>9696684.7599999998</v>
      </c>
      <c r="E61" s="57">
        <f t="shared" si="9"/>
        <v>2182</v>
      </c>
      <c r="F61" s="57">
        <f t="shared" si="9"/>
        <v>9496099.5700000022</v>
      </c>
      <c r="G61" s="57">
        <v>158</v>
      </c>
      <c r="H61" s="57">
        <v>1023906.8</v>
      </c>
      <c r="I61" s="57">
        <v>146</v>
      </c>
      <c r="J61" s="57">
        <v>1008515.98</v>
      </c>
      <c r="K61" s="57">
        <v>1340</v>
      </c>
      <c r="L61" s="57">
        <v>5153472.45</v>
      </c>
      <c r="M61" s="57">
        <v>1314</v>
      </c>
      <c r="N61" s="57">
        <v>5047250.08</v>
      </c>
      <c r="O61" s="57">
        <v>315</v>
      </c>
      <c r="P61" s="57">
        <v>1099563.22</v>
      </c>
      <c r="Q61" s="57">
        <v>312</v>
      </c>
      <c r="R61" s="57">
        <v>1083546.22</v>
      </c>
      <c r="S61" s="57">
        <v>15</v>
      </c>
      <c r="T61" s="57">
        <v>121734.66</v>
      </c>
      <c r="U61" s="57">
        <v>12</v>
      </c>
      <c r="V61" s="57">
        <v>104054.66</v>
      </c>
      <c r="W61" s="57">
        <v>6</v>
      </c>
      <c r="X61" s="57">
        <v>1146060</v>
      </c>
      <c r="Y61" s="57">
        <v>6</v>
      </c>
      <c r="Z61" s="57">
        <v>1146060</v>
      </c>
      <c r="AA61" s="57">
        <v>25</v>
      </c>
      <c r="AB61" s="57">
        <v>127490.20999999999</v>
      </c>
      <c r="AC61" s="57">
        <v>23</v>
      </c>
      <c r="AD61" s="57">
        <v>124690.20999999999</v>
      </c>
      <c r="AE61" s="57">
        <v>90</v>
      </c>
      <c r="AF61" s="57">
        <v>532251.37</v>
      </c>
      <c r="AG61" s="57">
        <v>87</v>
      </c>
      <c r="AH61" s="57">
        <v>528696.37</v>
      </c>
      <c r="AI61" s="57">
        <v>25</v>
      </c>
      <c r="AJ61" s="57">
        <v>30188</v>
      </c>
      <c r="AK61" s="57">
        <v>25</v>
      </c>
      <c r="AL61" s="57">
        <v>30188</v>
      </c>
      <c r="AM61" s="57">
        <v>1</v>
      </c>
      <c r="AN61" s="57">
        <v>5000</v>
      </c>
      <c r="AO61" s="57">
        <v>1</v>
      </c>
      <c r="AP61" s="57">
        <v>5000</v>
      </c>
      <c r="AQ61" s="57">
        <v>0</v>
      </c>
      <c r="AR61" s="57">
        <v>0</v>
      </c>
      <c r="AS61" s="57">
        <v>0</v>
      </c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121</v>
      </c>
      <c r="BL61" s="57">
        <v>213551.4</v>
      </c>
      <c r="BM61" s="57">
        <v>104</v>
      </c>
      <c r="BN61" s="57">
        <v>190881.4</v>
      </c>
      <c r="BO61" s="57">
        <v>130</v>
      </c>
      <c r="BP61" s="57">
        <v>155886.65</v>
      </c>
      <c r="BQ61" s="57">
        <v>115</v>
      </c>
      <c r="BR61" s="57">
        <v>140036.65</v>
      </c>
      <c r="BS61" s="57">
        <v>29</v>
      </c>
      <c r="BT61" s="57">
        <v>60320.5</v>
      </c>
      <c r="BU61" s="57">
        <v>28</v>
      </c>
      <c r="BV61" s="57">
        <v>59920.5</v>
      </c>
      <c r="BW61" s="57">
        <v>9</v>
      </c>
      <c r="BX61" s="57">
        <v>27259.5</v>
      </c>
      <c r="BY61" s="57">
        <v>9</v>
      </c>
      <c r="BZ61" s="57">
        <v>27259.5</v>
      </c>
    </row>
    <row r="62" spans="1:78" ht="20.25" customHeight="1" x14ac:dyDescent="0.25">
      <c r="A62" s="56">
        <v>5</v>
      </c>
      <c r="B62" s="56" t="s">
        <v>39</v>
      </c>
      <c r="C62" s="57">
        <f t="shared" si="9"/>
        <v>1713</v>
      </c>
      <c r="D62" s="57">
        <f t="shared" si="9"/>
        <v>3518727.2199999997</v>
      </c>
      <c r="E62" s="57">
        <f t="shared" si="9"/>
        <v>6656</v>
      </c>
      <c r="F62" s="57">
        <f t="shared" si="9"/>
        <v>4101654.11</v>
      </c>
      <c r="G62" s="57">
        <v>386</v>
      </c>
      <c r="H62" s="57">
        <v>914410.77</v>
      </c>
      <c r="I62" s="57">
        <v>358</v>
      </c>
      <c r="J62" s="57">
        <v>893052.29</v>
      </c>
      <c r="K62" s="57">
        <v>407</v>
      </c>
      <c r="L62" s="57">
        <v>1661823.0899999999</v>
      </c>
      <c r="M62" s="57">
        <v>403</v>
      </c>
      <c r="N62" s="57">
        <v>1983479.81</v>
      </c>
      <c r="O62" s="57">
        <v>617</v>
      </c>
      <c r="P62" s="57">
        <v>441144.24</v>
      </c>
      <c r="Q62" s="57">
        <v>612</v>
      </c>
      <c r="R62" s="57">
        <v>695097.74</v>
      </c>
      <c r="S62" s="57">
        <v>10</v>
      </c>
      <c r="T62" s="57">
        <v>20770</v>
      </c>
      <c r="U62" s="57">
        <v>10</v>
      </c>
      <c r="V62" s="57">
        <v>20770</v>
      </c>
      <c r="W62" s="57">
        <v>16</v>
      </c>
      <c r="X62" s="57">
        <v>190112.7</v>
      </c>
      <c r="Y62" s="57">
        <v>6</v>
      </c>
      <c r="Z62" s="57">
        <v>189811</v>
      </c>
      <c r="AA62" s="57">
        <v>17</v>
      </c>
      <c r="AB62" s="57">
        <v>1985</v>
      </c>
      <c r="AC62" s="57">
        <v>17</v>
      </c>
      <c r="AD62" s="57">
        <v>1985</v>
      </c>
      <c r="AE62" s="57">
        <v>65</v>
      </c>
      <c r="AF62" s="57">
        <v>70538.209999999992</v>
      </c>
      <c r="AG62" s="57">
        <v>62</v>
      </c>
      <c r="AH62" s="57">
        <v>76340.209999999992</v>
      </c>
      <c r="AI62" s="57">
        <v>78</v>
      </c>
      <c r="AJ62" s="57">
        <v>33710.25</v>
      </c>
      <c r="AK62" s="57">
        <v>74</v>
      </c>
      <c r="AL62" s="57">
        <v>37452.1</v>
      </c>
      <c r="AM62" s="57">
        <v>0</v>
      </c>
      <c r="AN62" s="57">
        <v>0</v>
      </c>
      <c r="AO62" s="57">
        <v>0</v>
      </c>
      <c r="AP62" s="57">
        <v>0</v>
      </c>
      <c r="AQ62" s="57">
        <v>0</v>
      </c>
      <c r="AR62" s="57">
        <v>0</v>
      </c>
      <c r="AS62" s="57">
        <v>0</v>
      </c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3</v>
      </c>
      <c r="BD62" s="57">
        <v>20200</v>
      </c>
      <c r="BE62" s="57">
        <v>3</v>
      </c>
      <c r="BF62" s="57">
        <v>20200</v>
      </c>
      <c r="BG62" s="57">
        <v>0</v>
      </c>
      <c r="BH62" s="57">
        <v>0</v>
      </c>
      <c r="BI62" s="57">
        <v>0</v>
      </c>
      <c r="BJ62" s="57">
        <v>0</v>
      </c>
      <c r="BK62" s="57">
        <v>40</v>
      </c>
      <c r="BL62" s="57">
        <v>98486</v>
      </c>
      <c r="BM62" s="57">
        <v>5039</v>
      </c>
      <c r="BN62" s="57">
        <v>108376</v>
      </c>
      <c r="BO62" s="57">
        <v>54</v>
      </c>
      <c r="BP62" s="57">
        <v>32577</v>
      </c>
      <c r="BQ62" s="57">
        <v>52</v>
      </c>
      <c r="BR62" s="57">
        <v>42120</v>
      </c>
      <c r="BS62" s="57">
        <v>6</v>
      </c>
      <c r="BT62" s="57">
        <v>25050</v>
      </c>
      <c r="BU62" s="57">
        <v>6</v>
      </c>
      <c r="BV62" s="57">
        <v>25050</v>
      </c>
      <c r="BW62" s="57">
        <v>14</v>
      </c>
      <c r="BX62" s="57">
        <v>7919.96</v>
      </c>
      <c r="BY62" s="57">
        <v>14</v>
      </c>
      <c r="BZ62" s="57">
        <v>7919.96</v>
      </c>
    </row>
    <row r="63" spans="1:78" ht="20.25" customHeight="1" x14ac:dyDescent="0.25">
      <c r="A63" s="56">
        <v>6</v>
      </c>
      <c r="B63" s="56" t="s">
        <v>40</v>
      </c>
      <c r="C63" s="57">
        <f t="shared" si="9"/>
        <v>1951</v>
      </c>
      <c r="D63" s="57">
        <f t="shared" si="9"/>
        <v>4060878.72</v>
      </c>
      <c r="E63" s="57">
        <f t="shared" si="9"/>
        <v>1977</v>
      </c>
      <c r="F63" s="57">
        <f t="shared" si="9"/>
        <v>3471392.01</v>
      </c>
      <c r="G63" s="57">
        <v>350</v>
      </c>
      <c r="H63" s="57">
        <v>879041.16000000015</v>
      </c>
      <c r="I63" s="57">
        <v>328</v>
      </c>
      <c r="J63" s="57">
        <v>847783.4</v>
      </c>
      <c r="K63" s="57">
        <v>276</v>
      </c>
      <c r="L63" s="57">
        <v>1472548.58</v>
      </c>
      <c r="M63" s="57">
        <v>264</v>
      </c>
      <c r="N63" s="57">
        <v>600297.66</v>
      </c>
      <c r="O63" s="57">
        <v>584</v>
      </c>
      <c r="P63" s="57">
        <v>496480.63</v>
      </c>
      <c r="Q63" s="57">
        <v>574</v>
      </c>
      <c r="R63" s="57">
        <v>498856.92999999993</v>
      </c>
      <c r="S63" s="57">
        <v>21</v>
      </c>
      <c r="T63" s="57">
        <v>20464.38</v>
      </c>
      <c r="U63" s="57">
        <v>17</v>
      </c>
      <c r="V63" s="57">
        <v>19829.379999999997</v>
      </c>
      <c r="W63" s="57">
        <v>2</v>
      </c>
      <c r="X63" s="57">
        <v>1500</v>
      </c>
      <c r="Y63" s="57">
        <v>2</v>
      </c>
      <c r="Z63" s="57">
        <v>1500</v>
      </c>
      <c r="AA63" s="57">
        <v>3</v>
      </c>
      <c r="AB63" s="57">
        <v>26400</v>
      </c>
      <c r="AC63" s="57">
        <v>3</v>
      </c>
      <c r="AD63" s="57">
        <v>26400</v>
      </c>
      <c r="AE63" s="57">
        <v>162</v>
      </c>
      <c r="AF63" s="57">
        <v>710330.58000000007</v>
      </c>
      <c r="AG63" s="57">
        <v>249</v>
      </c>
      <c r="AH63" s="57">
        <v>1010595.99</v>
      </c>
      <c r="AI63" s="57">
        <v>101</v>
      </c>
      <c r="AJ63" s="57">
        <v>192320.7</v>
      </c>
      <c r="AK63" s="57">
        <v>97</v>
      </c>
      <c r="AL63" s="57">
        <v>182317.7</v>
      </c>
      <c r="AM63" s="57">
        <v>1</v>
      </c>
      <c r="AN63" s="57">
        <v>220</v>
      </c>
      <c r="AO63" s="57">
        <v>0</v>
      </c>
      <c r="AP63" s="57">
        <v>0</v>
      </c>
      <c r="AQ63" s="57">
        <v>0</v>
      </c>
      <c r="AR63" s="57">
        <v>0</v>
      </c>
      <c r="AS63" s="57">
        <v>0</v>
      </c>
      <c r="AT63" s="57">
        <v>0</v>
      </c>
      <c r="AU63" s="57">
        <v>1</v>
      </c>
      <c r="AV63" s="57">
        <v>2000</v>
      </c>
      <c r="AW63" s="57">
        <v>1</v>
      </c>
      <c r="AX63" s="57">
        <v>2000</v>
      </c>
      <c r="AY63" s="57">
        <v>0</v>
      </c>
      <c r="AZ63" s="57">
        <v>0</v>
      </c>
      <c r="BA63" s="57">
        <v>0</v>
      </c>
      <c r="BB63" s="57">
        <v>0</v>
      </c>
      <c r="BC63" s="57">
        <v>0</v>
      </c>
      <c r="BD63" s="57">
        <v>0</v>
      </c>
      <c r="BE63" s="57">
        <v>0</v>
      </c>
      <c r="BF63" s="57">
        <v>0</v>
      </c>
      <c r="BG63" s="57">
        <v>0</v>
      </c>
      <c r="BH63" s="57">
        <v>0</v>
      </c>
      <c r="BI63" s="57">
        <v>0</v>
      </c>
      <c r="BJ63" s="57">
        <v>0</v>
      </c>
      <c r="BK63" s="57">
        <v>117</v>
      </c>
      <c r="BL63" s="57">
        <v>68749.89</v>
      </c>
      <c r="BM63" s="57">
        <v>118</v>
      </c>
      <c r="BN63" s="57">
        <v>82925.149999999994</v>
      </c>
      <c r="BO63" s="57">
        <v>294</v>
      </c>
      <c r="BP63" s="57">
        <v>150560.79999999999</v>
      </c>
      <c r="BQ63" s="57">
        <v>286</v>
      </c>
      <c r="BR63" s="57">
        <v>157632.79999999999</v>
      </c>
      <c r="BS63" s="57">
        <v>7</v>
      </c>
      <c r="BT63" s="57">
        <v>16450</v>
      </c>
      <c r="BU63" s="57">
        <v>7</v>
      </c>
      <c r="BV63" s="57">
        <v>17450</v>
      </c>
      <c r="BW63" s="57">
        <v>32</v>
      </c>
      <c r="BX63" s="57">
        <v>23812</v>
      </c>
      <c r="BY63" s="57">
        <v>31</v>
      </c>
      <c r="BZ63" s="57">
        <v>23803</v>
      </c>
    </row>
    <row r="64" spans="1:78" ht="20.25" customHeight="1" x14ac:dyDescent="0.25">
      <c r="A64" s="56">
        <v>7</v>
      </c>
      <c r="B64" s="56" t="s">
        <v>41</v>
      </c>
      <c r="C64" s="57">
        <f t="shared" si="9"/>
        <v>787</v>
      </c>
      <c r="D64" s="57">
        <f t="shared" si="9"/>
        <v>792006.33</v>
      </c>
      <c r="E64" s="57">
        <f t="shared" si="9"/>
        <v>750</v>
      </c>
      <c r="F64" s="57">
        <f t="shared" si="9"/>
        <v>755840.33</v>
      </c>
      <c r="G64" s="57">
        <v>195</v>
      </c>
      <c r="H64" s="57">
        <v>330098.28999999998</v>
      </c>
      <c r="I64" s="57">
        <v>181</v>
      </c>
      <c r="J64" s="57">
        <v>311658.28999999998</v>
      </c>
      <c r="K64" s="57">
        <v>54</v>
      </c>
      <c r="L64" s="57">
        <v>118784.25</v>
      </c>
      <c r="M64" s="57">
        <v>53</v>
      </c>
      <c r="N64" s="57">
        <v>117984.25</v>
      </c>
      <c r="O64" s="57">
        <v>248</v>
      </c>
      <c r="P64" s="57">
        <v>115584</v>
      </c>
      <c r="Q64" s="57">
        <v>235</v>
      </c>
      <c r="R64" s="57">
        <v>112334</v>
      </c>
      <c r="S64" s="57">
        <v>2</v>
      </c>
      <c r="T64" s="57">
        <v>3100</v>
      </c>
      <c r="U64" s="57">
        <v>2</v>
      </c>
      <c r="V64" s="57">
        <v>3100</v>
      </c>
      <c r="W64" s="57">
        <v>6</v>
      </c>
      <c r="X64" s="57">
        <v>24954</v>
      </c>
      <c r="Y64" s="57">
        <v>6</v>
      </c>
      <c r="Z64" s="57">
        <v>24954</v>
      </c>
      <c r="AA64" s="57">
        <v>1</v>
      </c>
      <c r="AB64" s="57">
        <v>180</v>
      </c>
      <c r="AC64" s="57">
        <v>1</v>
      </c>
      <c r="AD64" s="57">
        <v>180</v>
      </c>
      <c r="AE64" s="57">
        <v>25</v>
      </c>
      <c r="AF64" s="57">
        <v>54524.7</v>
      </c>
      <c r="AG64" s="57">
        <v>23</v>
      </c>
      <c r="AH64" s="57">
        <v>52634.7</v>
      </c>
      <c r="AI64" s="57">
        <v>2</v>
      </c>
      <c r="AJ64" s="57">
        <v>5250</v>
      </c>
      <c r="AK64" s="57">
        <v>2</v>
      </c>
      <c r="AL64" s="57">
        <v>5250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S64" s="57">
        <v>0</v>
      </c>
      <c r="AT64" s="57">
        <v>0</v>
      </c>
      <c r="AU64" s="57">
        <v>0</v>
      </c>
      <c r="AV64" s="57">
        <v>0</v>
      </c>
      <c r="AW64" s="57">
        <v>0</v>
      </c>
      <c r="AX64" s="57">
        <v>0</v>
      </c>
      <c r="AY64" s="57">
        <v>0</v>
      </c>
      <c r="AZ64" s="57">
        <v>0</v>
      </c>
      <c r="BA64" s="57">
        <v>0</v>
      </c>
      <c r="BB64" s="57">
        <v>0</v>
      </c>
      <c r="BC64" s="57">
        <v>0</v>
      </c>
      <c r="BD64" s="57">
        <v>0</v>
      </c>
      <c r="BE64" s="57">
        <v>0</v>
      </c>
      <c r="BF64" s="57">
        <v>0</v>
      </c>
      <c r="BG64" s="57">
        <v>0</v>
      </c>
      <c r="BH64" s="57">
        <v>0</v>
      </c>
      <c r="BI64" s="57">
        <v>0</v>
      </c>
      <c r="BJ64" s="57">
        <v>0</v>
      </c>
      <c r="BK64" s="57">
        <v>17</v>
      </c>
      <c r="BL64" s="57">
        <v>12270</v>
      </c>
      <c r="BM64" s="57">
        <v>17</v>
      </c>
      <c r="BN64" s="57">
        <v>12270</v>
      </c>
      <c r="BO64" s="57">
        <v>231</v>
      </c>
      <c r="BP64" s="57">
        <v>123261.09</v>
      </c>
      <c r="BQ64" s="57">
        <v>224</v>
      </c>
      <c r="BR64" s="57">
        <v>111475.09</v>
      </c>
      <c r="BS64" s="57">
        <v>2</v>
      </c>
      <c r="BT64" s="57">
        <v>2000</v>
      </c>
      <c r="BU64" s="57">
        <v>2</v>
      </c>
      <c r="BV64" s="57">
        <v>2000</v>
      </c>
      <c r="BW64" s="57">
        <v>4</v>
      </c>
      <c r="BX64" s="57">
        <v>2000</v>
      </c>
      <c r="BY64" s="57">
        <v>4</v>
      </c>
      <c r="BZ64" s="57">
        <v>2000</v>
      </c>
    </row>
    <row r="65" spans="1:78" ht="20.25" customHeight="1" x14ac:dyDescent="0.25">
      <c r="A65" s="56">
        <v>8</v>
      </c>
      <c r="B65" s="56" t="s">
        <v>42</v>
      </c>
      <c r="C65" s="57">
        <f t="shared" si="9"/>
        <v>413</v>
      </c>
      <c r="D65" s="57">
        <f t="shared" si="9"/>
        <v>392536.42</v>
      </c>
      <c r="E65" s="57">
        <f t="shared" si="9"/>
        <v>377</v>
      </c>
      <c r="F65" s="57">
        <f t="shared" si="9"/>
        <v>368157.07</v>
      </c>
      <c r="G65" s="57">
        <v>149</v>
      </c>
      <c r="H65" s="57">
        <v>195398.72</v>
      </c>
      <c r="I65" s="57">
        <v>133</v>
      </c>
      <c r="J65" s="57">
        <v>180467.63</v>
      </c>
      <c r="K65" s="57">
        <v>59</v>
      </c>
      <c r="L65" s="57">
        <v>89776.15</v>
      </c>
      <c r="M65" s="57">
        <v>56</v>
      </c>
      <c r="N65" s="57">
        <v>88496.39</v>
      </c>
      <c r="O65" s="57">
        <v>111</v>
      </c>
      <c r="P65" s="57">
        <v>45783.05</v>
      </c>
      <c r="Q65" s="57">
        <v>104</v>
      </c>
      <c r="R65" s="57">
        <v>44665.05</v>
      </c>
      <c r="S65" s="57">
        <v>5</v>
      </c>
      <c r="T65" s="57">
        <v>9712</v>
      </c>
      <c r="U65" s="57">
        <v>4</v>
      </c>
      <c r="V65" s="57">
        <v>6802</v>
      </c>
      <c r="W65" s="57">
        <v>1</v>
      </c>
      <c r="X65" s="57">
        <v>500</v>
      </c>
      <c r="Y65" s="57">
        <v>1</v>
      </c>
      <c r="Z65" s="57">
        <v>500</v>
      </c>
      <c r="AA65" s="57">
        <v>0</v>
      </c>
      <c r="AB65" s="57">
        <v>0</v>
      </c>
      <c r="AC65" s="57">
        <v>0</v>
      </c>
      <c r="AD65" s="57">
        <v>0</v>
      </c>
      <c r="AE65" s="57">
        <v>8</v>
      </c>
      <c r="AF65" s="57">
        <v>11120</v>
      </c>
      <c r="AG65" s="57">
        <v>7</v>
      </c>
      <c r="AH65" s="57">
        <v>8504</v>
      </c>
      <c r="AI65" s="57">
        <v>3</v>
      </c>
      <c r="AJ65" s="57">
        <v>1800</v>
      </c>
      <c r="AK65" s="57">
        <v>3</v>
      </c>
      <c r="AL65" s="57">
        <v>1800</v>
      </c>
      <c r="AM65" s="57">
        <v>0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</v>
      </c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1</v>
      </c>
      <c r="BD65" s="57">
        <v>3715</v>
      </c>
      <c r="BE65" s="57">
        <v>1</v>
      </c>
      <c r="BF65" s="57">
        <v>3715</v>
      </c>
      <c r="BG65" s="57">
        <v>0</v>
      </c>
      <c r="BH65" s="57">
        <v>0</v>
      </c>
      <c r="BI65" s="57">
        <v>0</v>
      </c>
      <c r="BJ65" s="57">
        <v>0</v>
      </c>
      <c r="BK65" s="57">
        <v>12</v>
      </c>
      <c r="BL65" s="57">
        <v>12590</v>
      </c>
      <c r="BM65" s="57">
        <v>12</v>
      </c>
      <c r="BN65" s="57">
        <v>12590</v>
      </c>
      <c r="BO65" s="57">
        <v>61</v>
      </c>
      <c r="BP65" s="57">
        <v>21041.5</v>
      </c>
      <c r="BQ65" s="57">
        <v>53</v>
      </c>
      <c r="BR65" s="57">
        <v>19517</v>
      </c>
      <c r="BS65" s="57">
        <v>0</v>
      </c>
      <c r="BT65" s="57">
        <v>0</v>
      </c>
      <c r="BU65" s="57">
        <v>0</v>
      </c>
      <c r="BV65" s="57">
        <v>0</v>
      </c>
      <c r="BW65" s="57">
        <v>3</v>
      </c>
      <c r="BX65" s="57">
        <v>1100</v>
      </c>
      <c r="BY65" s="57">
        <v>3</v>
      </c>
      <c r="BZ65" s="57">
        <v>1100</v>
      </c>
    </row>
    <row r="66" spans="1:78" ht="20.25" customHeight="1" x14ac:dyDescent="0.25">
      <c r="A66" s="56">
        <v>9</v>
      </c>
      <c r="B66" s="56" t="s">
        <v>43</v>
      </c>
      <c r="C66" s="57">
        <f t="shared" si="9"/>
        <v>1008</v>
      </c>
      <c r="D66" s="57">
        <f t="shared" si="9"/>
        <v>1064104.27</v>
      </c>
      <c r="E66" s="57">
        <f t="shared" si="9"/>
        <v>979</v>
      </c>
      <c r="F66" s="57">
        <f t="shared" si="9"/>
        <v>1040361.4400000001</v>
      </c>
      <c r="G66" s="57">
        <v>185</v>
      </c>
      <c r="H66" s="57">
        <v>307218.09999999998</v>
      </c>
      <c r="I66" s="57">
        <v>179</v>
      </c>
      <c r="J66" s="57">
        <v>306445.31</v>
      </c>
      <c r="K66" s="57">
        <v>119</v>
      </c>
      <c r="L66" s="57">
        <v>277127.73</v>
      </c>
      <c r="M66" s="57">
        <v>116</v>
      </c>
      <c r="N66" s="57">
        <v>273937.73</v>
      </c>
      <c r="O66" s="57">
        <v>541</v>
      </c>
      <c r="P66" s="57">
        <v>352697.5</v>
      </c>
      <c r="Q66" s="57">
        <v>531</v>
      </c>
      <c r="R66" s="57">
        <v>348013.5</v>
      </c>
      <c r="S66" s="57">
        <v>1</v>
      </c>
      <c r="T66" s="57">
        <v>500</v>
      </c>
      <c r="U66" s="57">
        <v>1</v>
      </c>
      <c r="V66" s="57">
        <v>500</v>
      </c>
      <c r="W66" s="57">
        <v>3</v>
      </c>
      <c r="X66" s="57">
        <v>400</v>
      </c>
      <c r="Y66" s="57">
        <v>3</v>
      </c>
      <c r="Z66" s="57">
        <v>400</v>
      </c>
      <c r="AA66" s="57">
        <v>8</v>
      </c>
      <c r="AB66" s="57">
        <v>9220</v>
      </c>
      <c r="AC66" s="57">
        <v>5</v>
      </c>
      <c r="AD66" s="57">
        <v>5800</v>
      </c>
      <c r="AE66" s="57">
        <v>32</v>
      </c>
      <c r="AF66" s="57">
        <v>49207.850000000006</v>
      </c>
      <c r="AG66" s="57">
        <v>31</v>
      </c>
      <c r="AH66" s="57">
        <v>49192.850000000006</v>
      </c>
      <c r="AI66" s="57">
        <v>20</v>
      </c>
      <c r="AJ66" s="57">
        <v>16832.25</v>
      </c>
      <c r="AK66" s="57">
        <v>15</v>
      </c>
      <c r="AL66" s="57">
        <v>5192.25</v>
      </c>
      <c r="AM66" s="57">
        <v>2</v>
      </c>
      <c r="AN66" s="57">
        <v>11000</v>
      </c>
      <c r="AO66" s="57">
        <v>2</v>
      </c>
      <c r="AP66" s="57">
        <v>11000</v>
      </c>
      <c r="AQ66" s="57">
        <v>0</v>
      </c>
      <c r="AR66" s="57">
        <v>0</v>
      </c>
      <c r="AS66" s="57">
        <v>0</v>
      </c>
      <c r="AT66" s="57">
        <v>0</v>
      </c>
      <c r="AU66" s="57">
        <v>0</v>
      </c>
      <c r="AV66" s="57">
        <v>0</v>
      </c>
      <c r="AW66" s="57">
        <v>0</v>
      </c>
      <c r="AX66" s="57">
        <v>0</v>
      </c>
      <c r="AY66" s="57">
        <v>0</v>
      </c>
      <c r="AZ66" s="57">
        <v>0</v>
      </c>
      <c r="BA66" s="57">
        <v>0</v>
      </c>
      <c r="BB66" s="57">
        <v>0</v>
      </c>
      <c r="BC66" s="57">
        <v>0</v>
      </c>
      <c r="BD66" s="57">
        <v>0</v>
      </c>
      <c r="BE66" s="57">
        <v>0</v>
      </c>
      <c r="BF66" s="57">
        <v>0</v>
      </c>
      <c r="BG66" s="57">
        <v>0</v>
      </c>
      <c r="BH66" s="57">
        <v>0</v>
      </c>
      <c r="BI66" s="57">
        <v>0</v>
      </c>
      <c r="BJ66" s="57">
        <v>0</v>
      </c>
      <c r="BK66" s="57">
        <v>0</v>
      </c>
      <c r="BL66" s="57">
        <v>0</v>
      </c>
      <c r="BM66" s="57">
        <v>0</v>
      </c>
      <c r="BN66" s="57">
        <v>0</v>
      </c>
      <c r="BO66" s="57">
        <v>68</v>
      </c>
      <c r="BP66" s="57">
        <v>22486</v>
      </c>
      <c r="BQ66" s="57">
        <v>68</v>
      </c>
      <c r="BR66" s="57">
        <v>22486</v>
      </c>
      <c r="BS66" s="57">
        <v>3</v>
      </c>
      <c r="BT66" s="57">
        <v>4700</v>
      </c>
      <c r="BU66" s="57">
        <v>3</v>
      </c>
      <c r="BV66" s="57">
        <v>4700</v>
      </c>
      <c r="BW66" s="57">
        <v>26</v>
      </c>
      <c r="BX66" s="57">
        <v>12714.84</v>
      </c>
      <c r="BY66" s="57">
        <v>25</v>
      </c>
      <c r="BZ66" s="57">
        <v>12693.8</v>
      </c>
    </row>
    <row r="67" spans="1:78" ht="20.25" customHeight="1" x14ac:dyDescent="0.25">
      <c r="A67" s="58"/>
      <c r="B67" s="59" t="s">
        <v>44</v>
      </c>
      <c r="C67" s="60">
        <f>C58+C59+C60+C61+C62+C63+C64+C65+C66</f>
        <v>23042</v>
      </c>
      <c r="D67" s="60">
        <f t="shared" ref="D67:BO67" si="10">D58+D59+D60+D61+D62+D63+D64+D65+D66</f>
        <v>109942975.41000001</v>
      </c>
      <c r="E67" s="61">
        <f t="shared" si="10"/>
        <v>27098</v>
      </c>
      <c r="F67" s="61">
        <f t="shared" si="10"/>
        <v>93327505.332000002</v>
      </c>
      <c r="G67" s="61">
        <f t="shared" si="10"/>
        <v>4207</v>
      </c>
      <c r="H67" s="61">
        <f t="shared" si="10"/>
        <v>33739610</v>
      </c>
      <c r="I67" s="61">
        <f t="shared" si="10"/>
        <v>3906</v>
      </c>
      <c r="J67" s="61">
        <f t="shared" si="10"/>
        <v>31926883.50799999</v>
      </c>
      <c r="K67" s="61">
        <f t="shared" si="10"/>
        <v>7628</v>
      </c>
      <c r="L67" s="61">
        <f t="shared" si="10"/>
        <v>35404316.00999999</v>
      </c>
      <c r="M67" s="61">
        <f t="shared" si="10"/>
        <v>7359</v>
      </c>
      <c r="N67" s="61">
        <f t="shared" si="10"/>
        <v>33896494.133999996</v>
      </c>
      <c r="O67" s="61">
        <f t="shared" si="10"/>
        <v>5338</v>
      </c>
      <c r="P67" s="61">
        <f t="shared" si="10"/>
        <v>10837041.150000002</v>
      </c>
      <c r="Q67" s="61">
        <f t="shared" si="10"/>
        <v>5190</v>
      </c>
      <c r="R67" s="61">
        <f t="shared" si="10"/>
        <v>10600705.380000001</v>
      </c>
      <c r="S67" s="61">
        <f t="shared" si="10"/>
        <v>214</v>
      </c>
      <c r="T67" s="61">
        <f t="shared" si="10"/>
        <v>976803.6</v>
      </c>
      <c r="U67" s="61">
        <f t="shared" si="10"/>
        <v>197</v>
      </c>
      <c r="V67" s="61">
        <f t="shared" si="10"/>
        <v>898182.15</v>
      </c>
      <c r="W67" s="61">
        <f t="shared" si="10"/>
        <v>128</v>
      </c>
      <c r="X67" s="61">
        <f t="shared" si="10"/>
        <v>5548396.7100000009</v>
      </c>
      <c r="Y67" s="61">
        <f t="shared" si="10"/>
        <v>70</v>
      </c>
      <c r="Z67" s="61">
        <f t="shared" si="10"/>
        <v>1802189.6</v>
      </c>
      <c r="AA67" s="61">
        <f t="shared" si="10"/>
        <v>104</v>
      </c>
      <c r="AB67" s="61">
        <f t="shared" si="10"/>
        <v>861771.68</v>
      </c>
      <c r="AC67" s="61">
        <f t="shared" si="10"/>
        <v>99</v>
      </c>
      <c r="AD67" s="61">
        <f t="shared" si="10"/>
        <v>854551.68</v>
      </c>
      <c r="AE67" s="61">
        <f t="shared" si="10"/>
        <v>963</v>
      </c>
      <c r="AF67" s="61">
        <f t="shared" si="10"/>
        <v>12381520.5</v>
      </c>
      <c r="AG67" s="61">
        <f t="shared" si="10"/>
        <v>1003</v>
      </c>
      <c r="AH67" s="61">
        <f t="shared" si="10"/>
        <v>4302323.74</v>
      </c>
      <c r="AI67" s="61">
        <f t="shared" si="10"/>
        <v>291</v>
      </c>
      <c r="AJ67" s="61">
        <f t="shared" si="10"/>
        <v>694171.28</v>
      </c>
      <c r="AK67" s="61">
        <f t="shared" si="10"/>
        <v>270</v>
      </c>
      <c r="AL67" s="61">
        <f t="shared" si="10"/>
        <v>623562.80000000005</v>
      </c>
      <c r="AM67" s="61">
        <f t="shared" si="10"/>
        <v>14</v>
      </c>
      <c r="AN67" s="61">
        <f t="shared" si="10"/>
        <v>129452.48</v>
      </c>
      <c r="AO67" s="61">
        <f t="shared" si="10"/>
        <v>10</v>
      </c>
      <c r="AP67" s="61">
        <f t="shared" si="10"/>
        <v>119657.48</v>
      </c>
      <c r="AQ67" s="61">
        <f t="shared" si="10"/>
        <v>1</v>
      </c>
      <c r="AR67" s="61">
        <f t="shared" si="10"/>
        <v>556.79999999999995</v>
      </c>
      <c r="AS67" s="61">
        <f t="shared" si="10"/>
        <v>0</v>
      </c>
      <c r="AT67" s="61">
        <f t="shared" si="10"/>
        <v>0</v>
      </c>
      <c r="AU67" s="61">
        <f t="shared" si="10"/>
        <v>4</v>
      </c>
      <c r="AV67" s="61">
        <f t="shared" si="10"/>
        <v>34143.75</v>
      </c>
      <c r="AW67" s="61">
        <f t="shared" si="10"/>
        <v>3</v>
      </c>
      <c r="AX67" s="61">
        <f t="shared" si="10"/>
        <v>6763.75</v>
      </c>
      <c r="AY67" s="61">
        <f t="shared" si="10"/>
        <v>5</v>
      </c>
      <c r="AZ67" s="61">
        <f t="shared" si="10"/>
        <v>37290</v>
      </c>
      <c r="BA67" s="61">
        <f t="shared" si="10"/>
        <v>5</v>
      </c>
      <c r="BB67" s="61">
        <f t="shared" si="10"/>
        <v>37290</v>
      </c>
      <c r="BC67" s="61">
        <f t="shared" si="10"/>
        <v>18</v>
      </c>
      <c r="BD67" s="61">
        <f t="shared" si="10"/>
        <v>243785.18999999997</v>
      </c>
      <c r="BE67" s="61">
        <f t="shared" si="10"/>
        <v>10</v>
      </c>
      <c r="BF67" s="61">
        <f t="shared" si="10"/>
        <v>48961</v>
      </c>
      <c r="BG67" s="61">
        <f t="shared" si="10"/>
        <v>1</v>
      </c>
      <c r="BH67" s="61">
        <f t="shared" si="10"/>
        <v>900</v>
      </c>
      <c r="BI67" s="61">
        <f t="shared" si="10"/>
        <v>1</v>
      </c>
      <c r="BJ67" s="61">
        <f t="shared" si="10"/>
        <v>900</v>
      </c>
      <c r="BK67" s="61">
        <f t="shared" si="10"/>
        <v>765</v>
      </c>
      <c r="BL67" s="61">
        <f t="shared" si="10"/>
        <v>980378.61</v>
      </c>
      <c r="BM67" s="61">
        <f t="shared" si="10"/>
        <v>5721</v>
      </c>
      <c r="BN67" s="61">
        <f t="shared" si="10"/>
        <v>941958.77</v>
      </c>
      <c r="BO67" s="61">
        <f t="shared" si="10"/>
        <v>1763</v>
      </c>
      <c r="BP67" s="61">
        <f t="shared" ref="BP67:BZ67" si="11">BP58+BP59+BP60+BP61+BP62+BP63+BP64+BP65+BP66</f>
        <v>1505121.98</v>
      </c>
      <c r="BQ67" s="61">
        <f t="shared" si="11"/>
        <v>1723</v>
      </c>
      <c r="BR67" s="61">
        <f t="shared" si="11"/>
        <v>1472363.5</v>
      </c>
      <c r="BS67" s="61">
        <f t="shared" si="11"/>
        <v>1346</v>
      </c>
      <c r="BT67" s="61">
        <f t="shared" si="11"/>
        <v>5109944.05</v>
      </c>
      <c r="BU67" s="61">
        <f t="shared" si="11"/>
        <v>1282</v>
      </c>
      <c r="BV67" s="61">
        <f t="shared" si="11"/>
        <v>4339090.0599999996</v>
      </c>
      <c r="BW67" s="61">
        <f t="shared" si="11"/>
        <v>252</v>
      </c>
      <c r="BX67" s="61">
        <f t="shared" si="11"/>
        <v>1457771.62</v>
      </c>
      <c r="BY67" s="61">
        <f t="shared" si="11"/>
        <v>249</v>
      </c>
      <c r="BZ67" s="61">
        <f t="shared" si="11"/>
        <v>1455627.78</v>
      </c>
    </row>
    <row r="68" spans="1:78" ht="20.25" customHeight="1" x14ac:dyDescent="0.25">
      <c r="A68" s="87"/>
      <c r="B68" s="88"/>
      <c r="C68" s="89"/>
      <c r="D68" s="89"/>
      <c r="E68" s="89"/>
      <c r="F68" s="89"/>
      <c r="G68" s="90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2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4"/>
      <c r="AN68" s="94"/>
      <c r="AO68" s="94"/>
      <c r="AP68" s="94"/>
      <c r="AQ68" s="94"/>
      <c r="AR68" s="94"/>
      <c r="AS68" s="94"/>
      <c r="AT68" s="94"/>
      <c r="AU68" s="90"/>
      <c r="AV68" s="91"/>
      <c r="AW68" s="91"/>
      <c r="AX68" s="91"/>
      <c r="AY68" s="91"/>
      <c r="AZ68" s="91"/>
      <c r="BA68" s="91"/>
      <c r="BB68" s="91"/>
      <c r="BC68" s="94"/>
      <c r="BD68" s="94"/>
      <c r="BE68" s="94"/>
      <c r="BF68" s="94"/>
      <c r="BG68" s="94"/>
      <c r="BH68" s="94"/>
      <c r="BI68" s="94"/>
      <c r="BJ68" s="94"/>
      <c r="BK68" s="90"/>
      <c r="BL68" s="91"/>
      <c r="BM68" s="91"/>
      <c r="BN68" s="91"/>
      <c r="BO68" s="91"/>
      <c r="BP68" s="91"/>
      <c r="BQ68" s="91"/>
      <c r="BR68" s="91"/>
      <c r="BS68" s="90"/>
      <c r="BT68" s="91"/>
      <c r="BU68" s="91"/>
      <c r="BV68" s="91"/>
      <c r="BW68" s="91"/>
      <c r="BX68" s="91"/>
      <c r="BY68" s="91"/>
      <c r="BZ68" s="91"/>
    </row>
    <row r="69" spans="1:78" ht="20.25" customHeight="1" thickBot="1" x14ac:dyDescent="0.3">
      <c r="A69" s="64" t="s">
        <v>48</v>
      </c>
      <c r="B69" s="95"/>
      <c r="C69" s="66"/>
      <c r="D69" s="66"/>
      <c r="E69" s="66"/>
      <c r="F69" s="67"/>
      <c r="G69" s="68"/>
      <c r="H69" s="68"/>
      <c r="I69" s="68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2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4"/>
      <c r="AN69" s="94"/>
      <c r="AO69" s="94"/>
      <c r="AP69" s="94"/>
      <c r="AQ69" s="94"/>
      <c r="AR69" s="94"/>
      <c r="AS69" s="94"/>
      <c r="AT69" s="94"/>
      <c r="AU69" s="90"/>
      <c r="AV69" s="91"/>
      <c r="AW69" s="91"/>
      <c r="AX69" s="91"/>
      <c r="AY69" s="91"/>
      <c r="AZ69" s="91"/>
      <c r="BA69" s="91"/>
      <c r="BB69" s="91"/>
      <c r="BC69" s="94"/>
      <c r="BD69" s="94"/>
      <c r="BE69" s="94"/>
      <c r="BF69" s="94"/>
      <c r="BG69" s="94"/>
      <c r="BH69" s="94"/>
      <c r="BI69" s="94"/>
      <c r="BJ69" s="94"/>
      <c r="BK69" s="90"/>
      <c r="BL69" s="91"/>
      <c r="BM69" s="91"/>
      <c r="BN69" s="91"/>
      <c r="BO69" s="91"/>
      <c r="BP69" s="91"/>
      <c r="BQ69" s="91"/>
      <c r="BR69" s="91"/>
      <c r="BS69" s="90"/>
      <c r="BT69" s="91"/>
      <c r="BU69" s="91"/>
      <c r="BV69" s="91"/>
      <c r="BW69" s="91"/>
      <c r="BX69" s="91"/>
      <c r="BY69" s="91"/>
      <c r="BZ69" s="91"/>
    </row>
    <row r="70" spans="1:78" ht="20.25" customHeight="1" thickBot="1" x14ac:dyDescent="0.3">
      <c r="A70" s="23" t="s">
        <v>4</v>
      </c>
      <c r="B70" s="24" t="s">
        <v>5</v>
      </c>
      <c r="C70" s="71" t="s">
        <v>6</v>
      </c>
      <c r="D70" s="39"/>
      <c r="E70" s="39"/>
      <c r="F70" s="39"/>
      <c r="G70" s="72" t="s">
        <v>7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4" t="s">
        <v>8</v>
      </c>
      <c r="X70" s="75"/>
      <c r="Y70" s="75"/>
      <c r="Z70" s="75"/>
      <c r="AA70" s="75"/>
      <c r="AB70" s="75"/>
      <c r="AC70" s="75"/>
      <c r="AD70" s="75"/>
      <c r="AE70" s="76" t="s">
        <v>9</v>
      </c>
      <c r="AF70" s="77"/>
      <c r="AG70" s="77"/>
      <c r="AH70" s="77"/>
      <c r="AI70" s="77"/>
      <c r="AJ70" s="77"/>
      <c r="AK70" s="77"/>
      <c r="AL70" s="77"/>
      <c r="AM70" s="78" t="s">
        <v>10</v>
      </c>
      <c r="AN70" s="79"/>
      <c r="AO70" s="79"/>
      <c r="AP70" s="79"/>
      <c r="AQ70" s="79"/>
      <c r="AR70" s="79"/>
      <c r="AS70" s="79"/>
      <c r="AT70" s="79"/>
      <c r="AU70" s="80" t="s">
        <v>11</v>
      </c>
      <c r="AV70" s="81"/>
      <c r="AW70" s="81"/>
      <c r="AX70" s="81"/>
      <c r="AY70" s="81"/>
      <c r="AZ70" s="81"/>
      <c r="BA70" s="81"/>
      <c r="BB70" s="81"/>
      <c r="BC70" s="78" t="s">
        <v>12</v>
      </c>
      <c r="BD70" s="79"/>
      <c r="BE70" s="79"/>
      <c r="BF70" s="79"/>
      <c r="BG70" s="79"/>
      <c r="BH70" s="79"/>
      <c r="BI70" s="79"/>
      <c r="BJ70" s="79"/>
      <c r="BK70" s="80" t="s">
        <v>13</v>
      </c>
      <c r="BL70" s="81"/>
      <c r="BM70" s="81"/>
      <c r="BN70" s="81"/>
      <c r="BO70" s="81"/>
      <c r="BP70" s="81"/>
      <c r="BQ70" s="81"/>
      <c r="BR70" s="81"/>
      <c r="BS70" s="80" t="s">
        <v>14</v>
      </c>
      <c r="BT70" s="81"/>
      <c r="BU70" s="81"/>
      <c r="BV70" s="81"/>
      <c r="BW70" s="81"/>
      <c r="BX70" s="81"/>
      <c r="BY70" s="81"/>
      <c r="BZ70" s="81"/>
    </row>
    <row r="71" spans="1:78" ht="20.25" customHeight="1" thickBot="1" x14ac:dyDescent="0.3">
      <c r="A71" s="37"/>
      <c r="B71" s="38"/>
      <c r="C71" s="39"/>
      <c r="D71" s="39"/>
      <c r="E71" s="39"/>
      <c r="F71" s="39"/>
      <c r="G71" s="40" t="s">
        <v>15</v>
      </c>
      <c r="H71" s="41"/>
      <c r="I71" s="41"/>
      <c r="J71" s="41"/>
      <c r="K71" s="40" t="s">
        <v>16</v>
      </c>
      <c r="L71" s="41"/>
      <c r="M71" s="41"/>
      <c r="N71" s="41"/>
      <c r="O71" s="40" t="s">
        <v>17</v>
      </c>
      <c r="P71" s="41"/>
      <c r="Q71" s="41"/>
      <c r="R71" s="41"/>
      <c r="S71" s="40" t="s">
        <v>18</v>
      </c>
      <c r="T71" s="41"/>
      <c r="U71" s="41"/>
      <c r="V71" s="41"/>
      <c r="W71" s="42" t="s">
        <v>19</v>
      </c>
      <c r="X71" s="43"/>
      <c r="Y71" s="43"/>
      <c r="Z71" s="43"/>
      <c r="AA71" s="44" t="s">
        <v>20</v>
      </c>
      <c r="AB71" s="43"/>
      <c r="AC71" s="43"/>
      <c r="AD71" s="43"/>
      <c r="AE71" s="44" t="s">
        <v>21</v>
      </c>
      <c r="AF71" s="43"/>
      <c r="AG71" s="43"/>
      <c r="AH71" s="43"/>
      <c r="AI71" s="40" t="s">
        <v>20</v>
      </c>
      <c r="AJ71" s="41"/>
      <c r="AK71" s="41"/>
      <c r="AL71" s="41"/>
      <c r="AM71" s="44" t="s">
        <v>22</v>
      </c>
      <c r="AN71" s="43"/>
      <c r="AO71" s="43"/>
      <c r="AP71" s="43"/>
      <c r="AQ71" s="44" t="s">
        <v>20</v>
      </c>
      <c r="AR71" s="43"/>
      <c r="AS71" s="43"/>
      <c r="AT71" s="43"/>
      <c r="AU71" s="40" t="s">
        <v>23</v>
      </c>
      <c r="AV71" s="41"/>
      <c r="AW71" s="41"/>
      <c r="AX71" s="41"/>
      <c r="AY71" s="40" t="s">
        <v>20</v>
      </c>
      <c r="AZ71" s="41"/>
      <c r="BA71" s="41"/>
      <c r="BB71" s="41"/>
      <c r="BC71" s="44" t="s">
        <v>24</v>
      </c>
      <c r="BD71" s="43"/>
      <c r="BE71" s="43"/>
      <c r="BF71" s="43"/>
      <c r="BG71" s="44" t="s">
        <v>20</v>
      </c>
      <c r="BH71" s="43"/>
      <c r="BI71" s="43"/>
      <c r="BJ71" s="43"/>
      <c r="BK71" s="40" t="s">
        <v>25</v>
      </c>
      <c r="BL71" s="41"/>
      <c r="BM71" s="41"/>
      <c r="BN71" s="41"/>
      <c r="BO71" s="40" t="s">
        <v>20</v>
      </c>
      <c r="BP71" s="41"/>
      <c r="BQ71" s="41"/>
      <c r="BR71" s="41"/>
      <c r="BS71" s="40" t="s">
        <v>26</v>
      </c>
      <c r="BT71" s="41"/>
      <c r="BU71" s="41"/>
      <c r="BV71" s="41"/>
      <c r="BW71" s="40" t="s">
        <v>20</v>
      </c>
      <c r="BX71" s="41"/>
      <c r="BY71" s="41"/>
      <c r="BZ71" s="41"/>
    </row>
    <row r="72" spans="1:78" ht="50.25" customHeight="1" x14ac:dyDescent="0.25">
      <c r="A72" s="37"/>
      <c r="B72" s="38"/>
      <c r="C72" s="45" t="s">
        <v>27</v>
      </c>
      <c r="D72" s="45" t="s">
        <v>28</v>
      </c>
      <c r="E72" s="45" t="s">
        <v>29</v>
      </c>
      <c r="F72" s="45"/>
      <c r="G72" s="46" t="s">
        <v>30</v>
      </c>
      <c r="H72" s="45" t="s">
        <v>31</v>
      </c>
      <c r="I72" s="45" t="s">
        <v>29</v>
      </c>
      <c r="J72" s="45"/>
      <c r="K72" s="45" t="s">
        <v>32</v>
      </c>
      <c r="L72" s="45" t="s">
        <v>31</v>
      </c>
      <c r="M72" s="45" t="s">
        <v>29</v>
      </c>
      <c r="N72" s="45"/>
      <c r="O72" s="45" t="s">
        <v>32</v>
      </c>
      <c r="P72" s="45" t="s">
        <v>31</v>
      </c>
      <c r="Q72" s="45" t="s">
        <v>29</v>
      </c>
      <c r="R72" s="45"/>
      <c r="S72" s="45" t="s">
        <v>32</v>
      </c>
      <c r="T72" s="45" t="s">
        <v>31</v>
      </c>
      <c r="U72" s="45" t="s">
        <v>29</v>
      </c>
      <c r="V72" s="45"/>
      <c r="W72" s="47" t="s">
        <v>32</v>
      </c>
      <c r="X72" s="47" t="s">
        <v>31</v>
      </c>
      <c r="Y72" s="48" t="s">
        <v>29</v>
      </c>
      <c r="Z72" s="49"/>
      <c r="AA72" s="47" t="s">
        <v>32</v>
      </c>
      <c r="AB72" s="47" t="s">
        <v>31</v>
      </c>
      <c r="AC72" s="48" t="s">
        <v>29</v>
      </c>
      <c r="AD72" s="49"/>
      <c r="AE72" s="47" t="s">
        <v>32</v>
      </c>
      <c r="AF72" s="47" t="s">
        <v>31</v>
      </c>
      <c r="AG72" s="48" t="s">
        <v>29</v>
      </c>
      <c r="AH72" s="49"/>
      <c r="AI72" s="45" t="s">
        <v>32</v>
      </c>
      <c r="AJ72" s="45" t="s">
        <v>31</v>
      </c>
      <c r="AK72" s="45" t="s">
        <v>29</v>
      </c>
      <c r="AL72" s="39"/>
      <c r="AM72" s="47" t="s">
        <v>32</v>
      </c>
      <c r="AN72" s="47" t="s">
        <v>31</v>
      </c>
      <c r="AO72" s="48" t="s">
        <v>29</v>
      </c>
      <c r="AP72" s="49"/>
      <c r="AQ72" s="47" t="s">
        <v>32</v>
      </c>
      <c r="AR72" s="47" t="s">
        <v>31</v>
      </c>
      <c r="AS72" s="48" t="s">
        <v>29</v>
      </c>
      <c r="AT72" s="49"/>
      <c r="AU72" s="45" t="s">
        <v>32</v>
      </c>
      <c r="AV72" s="45" t="s">
        <v>31</v>
      </c>
      <c r="AW72" s="45" t="s">
        <v>29</v>
      </c>
      <c r="AX72" s="39"/>
      <c r="AY72" s="45" t="s">
        <v>32</v>
      </c>
      <c r="AZ72" s="45" t="s">
        <v>31</v>
      </c>
      <c r="BA72" s="45" t="s">
        <v>29</v>
      </c>
      <c r="BB72" s="39"/>
      <c r="BC72" s="47" t="s">
        <v>32</v>
      </c>
      <c r="BD72" s="47" t="s">
        <v>31</v>
      </c>
      <c r="BE72" s="48" t="s">
        <v>29</v>
      </c>
      <c r="BF72" s="49"/>
      <c r="BG72" s="47" t="s">
        <v>32</v>
      </c>
      <c r="BH72" s="47" t="s">
        <v>31</v>
      </c>
      <c r="BI72" s="48" t="s">
        <v>29</v>
      </c>
      <c r="BJ72" s="49"/>
      <c r="BK72" s="45" t="s">
        <v>32</v>
      </c>
      <c r="BL72" s="45" t="s">
        <v>31</v>
      </c>
      <c r="BM72" s="45" t="s">
        <v>29</v>
      </c>
      <c r="BN72" s="39"/>
      <c r="BO72" s="45" t="s">
        <v>32</v>
      </c>
      <c r="BP72" s="45" t="s">
        <v>31</v>
      </c>
      <c r="BQ72" s="45" t="s">
        <v>29</v>
      </c>
      <c r="BR72" s="39"/>
      <c r="BS72" s="45" t="s">
        <v>32</v>
      </c>
      <c r="BT72" s="45" t="s">
        <v>31</v>
      </c>
      <c r="BU72" s="45" t="s">
        <v>29</v>
      </c>
      <c r="BV72" s="45"/>
      <c r="BW72" s="45" t="s">
        <v>32</v>
      </c>
      <c r="BX72" s="45" t="s">
        <v>31</v>
      </c>
      <c r="BY72" s="45" t="s">
        <v>29</v>
      </c>
      <c r="BZ72" s="45"/>
    </row>
    <row r="73" spans="1:78" ht="35.25" customHeight="1" x14ac:dyDescent="0.25">
      <c r="A73" s="25"/>
      <c r="B73" s="50"/>
      <c r="C73" s="39"/>
      <c r="D73" s="39"/>
      <c r="E73" s="51" t="s">
        <v>33</v>
      </c>
      <c r="F73" s="51" t="s">
        <v>34</v>
      </c>
      <c r="G73" s="46"/>
      <c r="H73" s="45"/>
      <c r="I73" s="51" t="s">
        <v>33</v>
      </c>
      <c r="J73" s="51" t="s">
        <v>34</v>
      </c>
      <c r="K73" s="45"/>
      <c r="L73" s="45"/>
      <c r="M73" s="51" t="s">
        <v>33</v>
      </c>
      <c r="N73" s="51" t="s">
        <v>34</v>
      </c>
      <c r="O73" s="45"/>
      <c r="P73" s="45"/>
      <c r="Q73" s="51" t="s">
        <v>33</v>
      </c>
      <c r="R73" s="51" t="s">
        <v>34</v>
      </c>
      <c r="S73" s="45"/>
      <c r="T73" s="45"/>
      <c r="U73" s="51" t="s">
        <v>33</v>
      </c>
      <c r="V73" s="51" t="s">
        <v>34</v>
      </c>
      <c r="W73" s="26"/>
      <c r="X73" s="26"/>
      <c r="Y73" s="51" t="s">
        <v>33</v>
      </c>
      <c r="Z73" s="51" t="s">
        <v>34</v>
      </c>
      <c r="AA73" s="26"/>
      <c r="AB73" s="26"/>
      <c r="AC73" s="51" t="s">
        <v>33</v>
      </c>
      <c r="AD73" s="51" t="s">
        <v>34</v>
      </c>
      <c r="AE73" s="26"/>
      <c r="AF73" s="26"/>
      <c r="AG73" s="51" t="s">
        <v>33</v>
      </c>
      <c r="AH73" s="51" t="s">
        <v>34</v>
      </c>
      <c r="AI73" s="39"/>
      <c r="AJ73" s="39"/>
      <c r="AK73" s="51" t="s">
        <v>33</v>
      </c>
      <c r="AL73" s="51" t="s">
        <v>34</v>
      </c>
      <c r="AM73" s="26"/>
      <c r="AN73" s="26"/>
      <c r="AO73" s="51" t="s">
        <v>33</v>
      </c>
      <c r="AP73" s="51" t="s">
        <v>34</v>
      </c>
      <c r="AQ73" s="26"/>
      <c r="AR73" s="26"/>
      <c r="AS73" s="51" t="s">
        <v>33</v>
      </c>
      <c r="AT73" s="51" t="s">
        <v>34</v>
      </c>
      <c r="AU73" s="39"/>
      <c r="AV73" s="39"/>
      <c r="AW73" s="51" t="s">
        <v>33</v>
      </c>
      <c r="AX73" s="51" t="s">
        <v>34</v>
      </c>
      <c r="AY73" s="39"/>
      <c r="AZ73" s="39"/>
      <c r="BA73" s="51" t="s">
        <v>33</v>
      </c>
      <c r="BB73" s="51" t="s">
        <v>34</v>
      </c>
      <c r="BC73" s="26"/>
      <c r="BD73" s="26"/>
      <c r="BE73" s="51" t="s">
        <v>33</v>
      </c>
      <c r="BF73" s="51" t="s">
        <v>34</v>
      </c>
      <c r="BG73" s="26"/>
      <c r="BH73" s="26"/>
      <c r="BI73" s="51" t="s">
        <v>33</v>
      </c>
      <c r="BJ73" s="51" t="s">
        <v>34</v>
      </c>
      <c r="BK73" s="39"/>
      <c r="BL73" s="39"/>
      <c r="BM73" s="51" t="s">
        <v>33</v>
      </c>
      <c r="BN73" s="51" t="s">
        <v>34</v>
      </c>
      <c r="BO73" s="39"/>
      <c r="BP73" s="39"/>
      <c r="BQ73" s="51" t="s">
        <v>33</v>
      </c>
      <c r="BR73" s="51" t="s">
        <v>34</v>
      </c>
      <c r="BS73" s="45"/>
      <c r="BT73" s="45"/>
      <c r="BU73" s="51" t="s">
        <v>33</v>
      </c>
      <c r="BV73" s="51" t="s">
        <v>34</v>
      </c>
      <c r="BW73" s="45"/>
      <c r="BX73" s="45"/>
      <c r="BY73" s="51" t="s">
        <v>33</v>
      </c>
      <c r="BZ73" s="51" t="s">
        <v>34</v>
      </c>
    </row>
    <row r="74" spans="1:78" ht="20.25" customHeight="1" x14ac:dyDescent="0.25">
      <c r="A74" s="52">
        <v>1</v>
      </c>
      <c r="B74" s="53">
        <v>2</v>
      </c>
      <c r="C74" s="54">
        <v>3</v>
      </c>
      <c r="D74" s="54">
        <v>4</v>
      </c>
      <c r="E74" s="54">
        <v>5</v>
      </c>
      <c r="F74" s="54">
        <v>6</v>
      </c>
      <c r="G74" s="54">
        <v>7</v>
      </c>
      <c r="H74" s="54">
        <v>8</v>
      </c>
      <c r="I74" s="54">
        <v>9</v>
      </c>
      <c r="J74" s="54">
        <v>10</v>
      </c>
      <c r="K74" s="54">
        <v>11</v>
      </c>
      <c r="L74" s="54">
        <v>12</v>
      </c>
      <c r="M74" s="54">
        <v>13</v>
      </c>
      <c r="N74" s="54">
        <v>14</v>
      </c>
      <c r="O74" s="54">
        <v>15</v>
      </c>
      <c r="P74" s="54">
        <v>16</v>
      </c>
      <c r="Q74" s="54">
        <v>17</v>
      </c>
      <c r="R74" s="54">
        <v>18</v>
      </c>
      <c r="S74" s="54">
        <v>19</v>
      </c>
      <c r="T74" s="54">
        <v>20</v>
      </c>
      <c r="U74" s="54">
        <v>21</v>
      </c>
      <c r="V74" s="54">
        <v>22</v>
      </c>
      <c r="W74" s="55">
        <v>23</v>
      </c>
      <c r="X74" s="54">
        <v>24</v>
      </c>
      <c r="Y74" s="54">
        <v>25</v>
      </c>
      <c r="Z74" s="54">
        <v>26</v>
      </c>
      <c r="AA74" s="54">
        <v>27</v>
      </c>
      <c r="AB74" s="54">
        <v>28</v>
      </c>
      <c r="AC74" s="54">
        <v>29</v>
      </c>
      <c r="AD74" s="54">
        <v>30</v>
      </c>
      <c r="AE74" s="54">
        <v>31</v>
      </c>
      <c r="AF74" s="54">
        <v>32</v>
      </c>
      <c r="AG74" s="54">
        <v>33</v>
      </c>
      <c r="AH74" s="54">
        <v>34</v>
      </c>
      <c r="AI74" s="54">
        <v>35</v>
      </c>
      <c r="AJ74" s="54">
        <v>36</v>
      </c>
      <c r="AK74" s="54">
        <v>37</v>
      </c>
      <c r="AL74" s="54">
        <v>38</v>
      </c>
      <c r="AM74" s="54">
        <v>39</v>
      </c>
      <c r="AN74" s="54">
        <v>40</v>
      </c>
      <c r="AO74" s="54">
        <v>41</v>
      </c>
      <c r="AP74" s="54">
        <v>42</v>
      </c>
      <c r="AQ74" s="54">
        <v>43</v>
      </c>
      <c r="AR74" s="54">
        <v>44</v>
      </c>
      <c r="AS74" s="54">
        <v>45</v>
      </c>
      <c r="AT74" s="54">
        <v>46</v>
      </c>
      <c r="AU74" s="54">
        <v>47</v>
      </c>
      <c r="AV74" s="54">
        <v>48</v>
      </c>
      <c r="AW74" s="54">
        <v>49</v>
      </c>
      <c r="AX74" s="54">
        <v>50</v>
      </c>
      <c r="AY74" s="54">
        <v>51</v>
      </c>
      <c r="AZ74" s="54">
        <v>52</v>
      </c>
      <c r="BA74" s="54">
        <v>53</v>
      </c>
      <c r="BB74" s="54">
        <v>54</v>
      </c>
      <c r="BC74" s="54">
        <v>55</v>
      </c>
      <c r="BD74" s="54">
        <v>56</v>
      </c>
      <c r="BE74" s="54">
        <v>57</v>
      </c>
      <c r="BF74" s="54">
        <v>58</v>
      </c>
      <c r="BG74" s="54">
        <v>59</v>
      </c>
      <c r="BH74" s="54">
        <v>60</v>
      </c>
      <c r="BI74" s="54">
        <v>61</v>
      </c>
      <c r="BJ74" s="54">
        <v>62</v>
      </c>
      <c r="BK74" s="54">
        <v>63</v>
      </c>
      <c r="BL74" s="54">
        <v>64</v>
      </c>
      <c r="BM74" s="54">
        <v>65</v>
      </c>
      <c r="BN74" s="54">
        <v>66</v>
      </c>
      <c r="BO74" s="54">
        <v>67</v>
      </c>
      <c r="BP74" s="54">
        <v>68</v>
      </c>
      <c r="BQ74" s="54">
        <v>69</v>
      </c>
      <c r="BR74" s="54">
        <v>70</v>
      </c>
      <c r="BS74" s="54">
        <v>71</v>
      </c>
      <c r="BT74" s="54">
        <v>72</v>
      </c>
      <c r="BU74" s="54">
        <v>73</v>
      </c>
      <c r="BV74" s="54">
        <v>74</v>
      </c>
      <c r="BW74" s="54">
        <v>75</v>
      </c>
      <c r="BX74" s="54">
        <v>76</v>
      </c>
      <c r="BY74" s="54">
        <v>77</v>
      </c>
      <c r="BZ74" s="54">
        <v>78</v>
      </c>
    </row>
    <row r="75" spans="1:78" ht="20.25" customHeight="1" x14ac:dyDescent="0.25">
      <c r="A75" s="56">
        <v>1</v>
      </c>
      <c r="B75" s="56" t="s">
        <v>35</v>
      </c>
      <c r="C75" s="96">
        <f t="shared" ref="C75:BN78" si="12">C58+C42+C26+C9</f>
        <v>22141</v>
      </c>
      <c r="D75" s="57">
        <f t="shared" si="12"/>
        <v>50082259.939999998</v>
      </c>
      <c r="E75" s="57">
        <f t="shared" si="12"/>
        <v>20461</v>
      </c>
      <c r="F75" s="57">
        <f t="shared" si="12"/>
        <v>46837053.592</v>
      </c>
      <c r="G75" s="57">
        <f t="shared" si="12"/>
        <v>5770</v>
      </c>
      <c r="H75" s="57">
        <f t="shared" si="12"/>
        <v>18630635.810000002</v>
      </c>
      <c r="I75" s="57">
        <f t="shared" si="12"/>
        <v>5219</v>
      </c>
      <c r="J75" s="57">
        <f t="shared" si="12"/>
        <v>17429737.077999998</v>
      </c>
      <c r="K75" s="57">
        <f t="shared" si="12"/>
        <v>3257</v>
      </c>
      <c r="L75" s="57">
        <f t="shared" si="12"/>
        <v>7375605.7999999998</v>
      </c>
      <c r="M75" s="57">
        <f t="shared" si="12"/>
        <v>2941</v>
      </c>
      <c r="N75" s="57">
        <f t="shared" si="12"/>
        <v>6982081.4040000001</v>
      </c>
      <c r="O75" s="57">
        <f t="shared" si="12"/>
        <v>5445</v>
      </c>
      <c r="P75" s="57">
        <f t="shared" si="12"/>
        <v>9183646.0199999996</v>
      </c>
      <c r="Q75" s="57">
        <f t="shared" si="12"/>
        <v>5168</v>
      </c>
      <c r="R75" s="57">
        <f t="shared" si="12"/>
        <v>8783230.040000001</v>
      </c>
      <c r="S75" s="57">
        <f t="shared" si="12"/>
        <v>225</v>
      </c>
      <c r="T75" s="57">
        <f t="shared" si="12"/>
        <v>538526.02</v>
      </c>
      <c r="U75" s="57">
        <f t="shared" si="12"/>
        <v>210</v>
      </c>
      <c r="V75" s="57">
        <f t="shared" si="12"/>
        <v>476880.95999999996</v>
      </c>
      <c r="W75" s="57">
        <f t="shared" si="12"/>
        <v>178</v>
      </c>
      <c r="X75" s="57">
        <f t="shared" si="12"/>
        <v>2020048.6800000002</v>
      </c>
      <c r="Y75" s="57">
        <f t="shared" si="12"/>
        <v>126</v>
      </c>
      <c r="Z75" s="57">
        <f t="shared" si="12"/>
        <v>1745450.19</v>
      </c>
      <c r="AA75" s="57">
        <f t="shared" si="12"/>
        <v>114</v>
      </c>
      <c r="AB75" s="57">
        <f t="shared" si="12"/>
        <v>627543.72</v>
      </c>
      <c r="AC75" s="57">
        <f t="shared" si="12"/>
        <v>110</v>
      </c>
      <c r="AD75" s="57">
        <f t="shared" si="12"/>
        <v>615486.72000000009</v>
      </c>
      <c r="AE75" s="57">
        <f t="shared" si="12"/>
        <v>500</v>
      </c>
      <c r="AF75" s="57">
        <f t="shared" si="12"/>
        <v>1641695.83</v>
      </c>
      <c r="AG75" s="57">
        <f t="shared" si="12"/>
        <v>457</v>
      </c>
      <c r="AH75" s="57">
        <f t="shared" si="12"/>
        <v>1427379.7200000002</v>
      </c>
      <c r="AI75" s="57">
        <f t="shared" si="12"/>
        <v>141</v>
      </c>
      <c r="AJ75" s="57">
        <f t="shared" si="12"/>
        <v>557574.54</v>
      </c>
      <c r="AK75" s="57">
        <f t="shared" si="12"/>
        <v>134</v>
      </c>
      <c r="AL75" s="57">
        <f t="shared" si="12"/>
        <v>516136.62</v>
      </c>
      <c r="AM75" s="57">
        <f t="shared" si="12"/>
        <v>6</v>
      </c>
      <c r="AN75" s="57">
        <f t="shared" si="12"/>
        <v>17409.400000000001</v>
      </c>
      <c r="AO75" s="57">
        <f t="shared" si="12"/>
        <v>3</v>
      </c>
      <c r="AP75" s="57">
        <f t="shared" si="12"/>
        <v>5150</v>
      </c>
      <c r="AQ75" s="57">
        <f t="shared" si="12"/>
        <v>2</v>
      </c>
      <c r="AR75" s="57">
        <f t="shared" si="12"/>
        <v>3106.8</v>
      </c>
      <c r="AS75" s="57">
        <f t="shared" si="12"/>
        <v>1</v>
      </c>
      <c r="AT75" s="57">
        <f t="shared" si="12"/>
        <v>2550</v>
      </c>
      <c r="AU75" s="57">
        <f t="shared" si="12"/>
        <v>3</v>
      </c>
      <c r="AV75" s="57">
        <f t="shared" si="12"/>
        <v>4563.75</v>
      </c>
      <c r="AW75" s="57">
        <f t="shared" si="12"/>
        <v>3</v>
      </c>
      <c r="AX75" s="57">
        <f t="shared" si="12"/>
        <v>4863.75</v>
      </c>
      <c r="AY75" s="57">
        <f t="shared" si="12"/>
        <v>4</v>
      </c>
      <c r="AZ75" s="57">
        <f t="shared" si="12"/>
        <v>23080</v>
      </c>
      <c r="BA75" s="57">
        <f t="shared" si="12"/>
        <v>4</v>
      </c>
      <c r="BB75" s="57">
        <f t="shared" si="12"/>
        <v>23080</v>
      </c>
      <c r="BC75" s="57">
        <f t="shared" si="12"/>
        <v>14</v>
      </c>
      <c r="BD75" s="57">
        <f t="shared" si="12"/>
        <v>59842.060000000005</v>
      </c>
      <c r="BE75" s="57">
        <f t="shared" si="12"/>
        <v>10</v>
      </c>
      <c r="BF75" s="57">
        <f t="shared" si="12"/>
        <v>55505.93</v>
      </c>
      <c r="BG75" s="57">
        <f t="shared" si="12"/>
        <v>1</v>
      </c>
      <c r="BH75" s="57">
        <f t="shared" si="12"/>
        <v>900</v>
      </c>
      <c r="BI75" s="57">
        <f t="shared" si="12"/>
        <v>1</v>
      </c>
      <c r="BJ75" s="57">
        <f t="shared" si="12"/>
        <v>900</v>
      </c>
      <c r="BK75" s="57">
        <f t="shared" si="12"/>
        <v>1590</v>
      </c>
      <c r="BL75" s="57">
        <f t="shared" si="12"/>
        <v>2388423.33</v>
      </c>
      <c r="BM75" s="57">
        <f t="shared" si="12"/>
        <v>1437</v>
      </c>
      <c r="BN75" s="57">
        <f t="shared" si="12"/>
        <v>1959313.6600000001</v>
      </c>
      <c r="BO75" s="57">
        <f t="shared" ref="BO75:DZ77" si="13">BO58+BO42+BO26+BO9</f>
        <v>2985</v>
      </c>
      <c r="BP75" s="57">
        <f t="shared" si="13"/>
        <v>3141472.99</v>
      </c>
      <c r="BQ75" s="57">
        <f t="shared" si="13"/>
        <v>2825</v>
      </c>
      <c r="BR75" s="57">
        <f t="shared" si="13"/>
        <v>3038337.27</v>
      </c>
      <c r="BS75" s="57">
        <f t="shared" si="13"/>
        <v>1390</v>
      </c>
      <c r="BT75" s="57">
        <f t="shared" si="13"/>
        <v>3089127.9899999998</v>
      </c>
      <c r="BU75" s="57">
        <f t="shared" si="13"/>
        <v>1314</v>
      </c>
      <c r="BV75" s="57">
        <f t="shared" si="13"/>
        <v>3019434.86</v>
      </c>
      <c r="BW75" s="57">
        <f t="shared" si="13"/>
        <v>516</v>
      </c>
      <c r="BX75" s="57">
        <f t="shared" si="13"/>
        <v>779057.2</v>
      </c>
      <c r="BY75" s="57">
        <f t="shared" si="13"/>
        <v>498</v>
      </c>
      <c r="BZ75" s="57">
        <f t="shared" si="13"/>
        <v>751535.3899999999</v>
      </c>
    </row>
    <row r="76" spans="1:78" ht="20.25" customHeight="1" x14ac:dyDescent="0.25">
      <c r="A76" s="56">
        <v>2</v>
      </c>
      <c r="B76" s="56" t="s">
        <v>36</v>
      </c>
      <c r="C76" s="96">
        <f t="shared" si="12"/>
        <v>28989</v>
      </c>
      <c r="D76" s="57">
        <f t="shared" si="12"/>
        <v>188607531.32000005</v>
      </c>
      <c r="E76" s="57">
        <f t="shared" si="12"/>
        <v>25056</v>
      </c>
      <c r="F76" s="57">
        <f t="shared" si="12"/>
        <v>158342860.36000001</v>
      </c>
      <c r="G76" s="57">
        <f t="shared" si="12"/>
        <v>3845</v>
      </c>
      <c r="H76" s="57">
        <f t="shared" si="12"/>
        <v>49331745.519999996</v>
      </c>
      <c r="I76" s="57">
        <f t="shared" si="12"/>
        <v>3511</v>
      </c>
      <c r="J76" s="57">
        <f t="shared" si="12"/>
        <v>44863863.859999999</v>
      </c>
      <c r="K76" s="57">
        <f t="shared" si="12"/>
        <v>15574</v>
      </c>
      <c r="L76" s="57">
        <f t="shared" si="12"/>
        <v>81744226.00999999</v>
      </c>
      <c r="M76" s="57">
        <f t="shared" si="12"/>
        <v>14884</v>
      </c>
      <c r="N76" s="57">
        <f t="shared" si="12"/>
        <v>78038598.069999993</v>
      </c>
      <c r="O76" s="57">
        <f t="shared" si="12"/>
        <v>3039</v>
      </c>
      <c r="P76" s="57">
        <f t="shared" si="12"/>
        <v>19124905.629999999</v>
      </c>
      <c r="Q76" s="57">
        <f t="shared" si="12"/>
        <v>2830</v>
      </c>
      <c r="R76" s="57">
        <f t="shared" si="12"/>
        <v>15060584.630000001</v>
      </c>
      <c r="S76" s="57">
        <f t="shared" si="12"/>
        <v>315</v>
      </c>
      <c r="T76" s="57">
        <f t="shared" si="12"/>
        <v>1886189.92</v>
      </c>
      <c r="U76" s="57">
        <f t="shared" si="12"/>
        <v>288</v>
      </c>
      <c r="V76" s="57">
        <f t="shared" si="12"/>
        <v>1690465.73</v>
      </c>
      <c r="W76" s="57">
        <f t="shared" si="12"/>
        <v>41</v>
      </c>
      <c r="X76" s="57">
        <f t="shared" si="12"/>
        <v>4751272.6800000006</v>
      </c>
      <c r="Y76" s="57">
        <f t="shared" si="12"/>
        <v>29</v>
      </c>
      <c r="Z76" s="57">
        <f t="shared" si="12"/>
        <v>495769</v>
      </c>
      <c r="AA76" s="57">
        <f t="shared" si="12"/>
        <v>14</v>
      </c>
      <c r="AB76" s="57">
        <f t="shared" si="12"/>
        <v>402632.3</v>
      </c>
      <c r="AC76" s="57">
        <f t="shared" si="12"/>
        <v>42</v>
      </c>
      <c r="AD76" s="57">
        <f t="shared" si="12"/>
        <v>402291</v>
      </c>
      <c r="AE76" s="57">
        <f t="shared" si="12"/>
        <v>461</v>
      </c>
      <c r="AF76" s="57">
        <f t="shared" si="12"/>
        <v>14854334.01</v>
      </c>
      <c r="AG76" s="57">
        <f t="shared" si="12"/>
        <v>401</v>
      </c>
      <c r="AH76" s="57">
        <f t="shared" si="12"/>
        <v>4649732.38</v>
      </c>
      <c r="AI76" s="57">
        <f t="shared" si="12"/>
        <v>29</v>
      </c>
      <c r="AJ76" s="57">
        <f t="shared" si="12"/>
        <v>559526.70000000007</v>
      </c>
      <c r="AK76" s="57">
        <f t="shared" si="12"/>
        <v>20</v>
      </c>
      <c r="AL76" s="57">
        <f t="shared" si="12"/>
        <v>384918.70999999996</v>
      </c>
      <c r="AM76" s="57">
        <f t="shared" si="12"/>
        <v>2511</v>
      </c>
      <c r="AN76" s="57">
        <f t="shared" si="12"/>
        <v>163351.62</v>
      </c>
      <c r="AO76" s="57">
        <f t="shared" si="12"/>
        <v>9</v>
      </c>
      <c r="AP76" s="57">
        <f t="shared" si="12"/>
        <v>160151.62</v>
      </c>
      <c r="AQ76" s="57">
        <f t="shared" si="12"/>
        <v>7</v>
      </c>
      <c r="AR76" s="57">
        <f t="shared" si="12"/>
        <v>3445</v>
      </c>
      <c r="AS76" s="57">
        <f t="shared" si="12"/>
        <v>6</v>
      </c>
      <c r="AT76" s="57">
        <f t="shared" si="12"/>
        <v>3000</v>
      </c>
      <c r="AU76" s="57">
        <f t="shared" si="12"/>
        <v>1</v>
      </c>
      <c r="AV76" s="57">
        <f t="shared" si="12"/>
        <v>27680</v>
      </c>
      <c r="AW76" s="57">
        <f t="shared" si="12"/>
        <v>0</v>
      </c>
      <c r="AX76" s="57">
        <f t="shared" si="12"/>
        <v>0</v>
      </c>
      <c r="AY76" s="57">
        <f t="shared" si="12"/>
        <v>1</v>
      </c>
      <c r="AZ76" s="57">
        <f t="shared" si="12"/>
        <v>150</v>
      </c>
      <c r="BA76" s="57">
        <f t="shared" si="12"/>
        <v>1</v>
      </c>
      <c r="BB76" s="57">
        <f t="shared" si="12"/>
        <v>150</v>
      </c>
      <c r="BC76" s="57">
        <f t="shared" si="12"/>
        <v>23</v>
      </c>
      <c r="BD76" s="57">
        <f t="shared" si="12"/>
        <v>464044.42</v>
      </c>
      <c r="BE76" s="57">
        <f t="shared" si="12"/>
        <v>16</v>
      </c>
      <c r="BF76" s="57">
        <f t="shared" si="12"/>
        <v>182630.06</v>
      </c>
      <c r="BG76" s="57">
        <f t="shared" si="12"/>
        <v>2</v>
      </c>
      <c r="BH76" s="57">
        <f t="shared" si="12"/>
        <v>43045</v>
      </c>
      <c r="BI76" s="57">
        <f t="shared" si="12"/>
        <v>2</v>
      </c>
      <c r="BJ76" s="57">
        <f t="shared" si="12"/>
        <v>43045</v>
      </c>
      <c r="BK76" s="57">
        <f t="shared" si="12"/>
        <v>13</v>
      </c>
      <c r="BL76" s="57">
        <f t="shared" si="12"/>
        <v>45363.42</v>
      </c>
      <c r="BM76" s="57">
        <f t="shared" si="12"/>
        <v>13</v>
      </c>
      <c r="BN76" s="57">
        <f t="shared" si="12"/>
        <v>45363.42</v>
      </c>
      <c r="BO76" s="57">
        <f t="shared" si="13"/>
        <v>202</v>
      </c>
      <c r="BP76" s="57">
        <f t="shared" si="13"/>
        <v>509539.81</v>
      </c>
      <c r="BQ76" s="57">
        <f t="shared" si="13"/>
        <v>229</v>
      </c>
      <c r="BR76" s="57">
        <f t="shared" si="13"/>
        <v>503444.81000000006</v>
      </c>
      <c r="BS76" s="57">
        <f t="shared" si="13"/>
        <v>2861</v>
      </c>
      <c r="BT76" s="57">
        <f t="shared" si="13"/>
        <v>10727623.880000001</v>
      </c>
      <c r="BU76" s="57">
        <f t="shared" si="13"/>
        <v>2727</v>
      </c>
      <c r="BV76" s="57">
        <f t="shared" si="13"/>
        <v>7869183.669999999</v>
      </c>
      <c r="BW76" s="57">
        <f t="shared" si="13"/>
        <v>50</v>
      </c>
      <c r="BX76" s="57">
        <f t="shared" si="13"/>
        <v>3968455.4</v>
      </c>
      <c r="BY76" s="57">
        <f t="shared" si="13"/>
        <v>48</v>
      </c>
      <c r="BZ76" s="57">
        <f t="shared" si="13"/>
        <v>3949668.4</v>
      </c>
    </row>
    <row r="77" spans="1:78" ht="20.25" customHeight="1" x14ac:dyDescent="0.25">
      <c r="A77" s="56">
        <v>3</v>
      </c>
      <c r="B77" s="56" t="s">
        <v>37</v>
      </c>
      <c r="C77" s="96">
        <f t="shared" si="12"/>
        <v>5942</v>
      </c>
      <c r="D77" s="57">
        <f t="shared" si="12"/>
        <v>267464705.33000001</v>
      </c>
      <c r="E77" s="57">
        <f t="shared" si="12"/>
        <v>5463</v>
      </c>
      <c r="F77" s="57">
        <f t="shared" si="12"/>
        <v>277586297.09000003</v>
      </c>
      <c r="G77" s="57">
        <f t="shared" si="12"/>
        <v>1148</v>
      </c>
      <c r="H77" s="57">
        <f t="shared" si="12"/>
        <v>102498939.09999999</v>
      </c>
      <c r="I77" s="57">
        <f t="shared" si="12"/>
        <v>1009</v>
      </c>
      <c r="J77" s="57">
        <f t="shared" si="12"/>
        <v>102349839.29000001</v>
      </c>
      <c r="K77" s="57">
        <f t="shared" si="12"/>
        <v>256</v>
      </c>
      <c r="L77" s="57">
        <f t="shared" si="12"/>
        <v>6025762.4700000007</v>
      </c>
      <c r="M77" s="57">
        <f t="shared" si="12"/>
        <v>240</v>
      </c>
      <c r="N77" s="57">
        <f t="shared" si="12"/>
        <v>5865236.9300000006</v>
      </c>
      <c r="O77" s="57">
        <f t="shared" si="12"/>
        <v>3148</v>
      </c>
      <c r="P77" s="57">
        <f t="shared" si="12"/>
        <v>138140440.25</v>
      </c>
      <c r="Q77" s="57">
        <f t="shared" si="12"/>
        <v>2936</v>
      </c>
      <c r="R77" s="57">
        <f t="shared" si="12"/>
        <v>157169545.08999997</v>
      </c>
      <c r="S77" s="57">
        <f t="shared" si="12"/>
        <v>24</v>
      </c>
      <c r="T77" s="57">
        <f t="shared" si="12"/>
        <v>21450</v>
      </c>
      <c r="U77" s="57">
        <f t="shared" si="12"/>
        <v>19</v>
      </c>
      <c r="V77" s="57">
        <f t="shared" si="12"/>
        <v>20600</v>
      </c>
      <c r="W77" s="57">
        <f t="shared" si="12"/>
        <v>14</v>
      </c>
      <c r="X77" s="57">
        <f t="shared" si="12"/>
        <v>1538485.7799999998</v>
      </c>
      <c r="Y77" s="57">
        <f t="shared" si="12"/>
        <v>10</v>
      </c>
      <c r="Z77" s="57">
        <f t="shared" si="12"/>
        <v>170721</v>
      </c>
      <c r="AA77" s="57">
        <f t="shared" si="12"/>
        <v>36</v>
      </c>
      <c r="AB77" s="57">
        <f t="shared" si="12"/>
        <v>180996.6</v>
      </c>
      <c r="AC77" s="57">
        <f t="shared" si="12"/>
        <v>32</v>
      </c>
      <c r="AD77" s="57">
        <f t="shared" si="12"/>
        <v>180746.6</v>
      </c>
      <c r="AE77" s="57">
        <f t="shared" si="12"/>
        <v>271</v>
      </c>
      <c r="AF77" s="57">
        <f t="shared" si="12"/>
        <v>10669850.970000001</v>
      </c>
      <c r="AG77" s="57">
        <f t="shared" si="12"/>
        <v>260</v>
      </c>
      <c r="AH77" s="57">
        <f t="shared" si="12"/>
        <v>3481761.59</v>
      </c>
      <c r="AI77" s="57">
        <f t="shared" si="12"/>
        <v>84</v>
      </c>
      <c r="AJ77" s="57">
        <f t="shared" si="12"/>
        <v>147398.59999999998</v>
      </c>
      <c r="AK77" s="57">
        <f t="shared" si="12"/>
        <v>65</v>
      </c>
      <c r="AL77" s="57">
        <f t="shared" si="12"/>
        <v>141302</v>
      </c>
      <c r="AM77" s="57">
        <f t="shared" si="12"/>
        <v>0</v>
      </c>
      <c r="AN77" s="57">
        <f t="shared" si="12"/>
        <v>0</v>
      </c>
      <c r="AO77" s="57">
        <f t="shared" si="12"/>
        <v>0</v>
      </c>
      <c r="AP77" s="57">
        <f t="shared" si="12"/>
        <v>0</v>
      </c>
      <c r="AQ77" s="57">
        <f t="shared" si="12"/>
        <v>1</v>
      </c>
      <c r="AR77" s="57">
        <f t="shared" si="12"/>
        <v>250</v>
      </c>
      <c r="AS77" s="57">
        <f t="shared" si="12"/>
        <v>0</v>
      </c>
      <c r="AT77" s="57">
        <f t="shared" si="12"/>
        <v>0</v>
      </c>
      <c r="AU77" s="57">
        <f t="shared" si="12"/>
        <v>0</v>
      </c>
      <c r="AV77" s="57">
        <f t="shared" si="12"/>
        <v>0</v>
      </c>
      <c r="AW77" s="57">
        <f t="shared" si="12"/>
        <v>0</v>
      </c>
      <c r="AX77" s="57">
        <f t="shared" si="12"/>
        <v>0</v>
      </c>
      <c r="AY77" s="57">
        <f t="shared" si="12"/>
        <v>2</v>
      </c>
      <c r="AZ77" s="57">
        <f t="shared" si="12"/>
        <v>24360</v>
      </c>
      <c r="BA77" s="57">
        <f t="shared" si="12"/>
        <v>2</v>
      </c>
      <c r="BB77" s="57">
        <f t="shared" si="12"/>
        <v>24360</v>
      </c>
      <c r="BC77" s="57">
        <f t="shared" si="12"/>
        <v>2</v>
      </c>
      <c r="BD77" s="57">
        <f t="shared" si="12"/>
        <v>2800</v>
      </c>
      <c r="BE77" s="57">
        <f t="shared" si="12"/>
        <v>2</v>
      </c>
      <c r="BF77" s="57">
        <f t="shared" si="12"/>
        <v>2800</v>
      </c>
      <c r="BG77" s="57">
        <f t="shared" si="12"/>
        <v>1</v>
      </c>
      <c r="BH77" s="57">
        <f t="shared" si="12"/>
        <v>1000</v>
      </c>
      <c r="BI77" s="57">
        <f t="shared" si="12"/>
        <v>1</v>
      </c>
      <c r="BJ77" s="57">
        <f t="shared" si="12"/>
        <v>1000</v>
      </c>
      <c r="BK77" s="57">
        <f t="shared" si="12"/>
        <v>129</v>
      </c>
      <c r="BL77" s="57">
        <f t="shared" si="12"/>
        <v>109037.52</v>
      </c>
      <c r="BM77" s="57">
        <f t="shared" si="12"/>
        <v>112</v>
      </c>
      <c r="BN77" s="57">
        <f t="shared" si="12"/>
        <v>101018.5</v>
      </c>
      <c r="BO77" s="57">
        <f t="shared" si="13"/>
        <v>642</v>
      </c>
      <c r="BP77" s="57">
        <f t="shared" si="13"/>
        <v>7759876.7299999995</v>
      </c>
      <c r="BQ77" s="57">
        <f t="shared" si="13"/>
        <v>611</v>
      </c>
      <c r="BR77" s="57">
        <f t="shared" si="13"/>
        <v>7732364.4800000004</v>
      </c>
      <c r="BS77" s="57">
        <f t="shared" si="13"/>
        <v>113</v>
      </c>
      <c r="BT77" s="57">
        <f t="shared" si="13"/>
        <v>299075.36</v>
      </c>
      <c r="BU77" s="57">
        <f t="shared" si="13"/>
        <v>105</v>
      </c>
      <c r="BV77" s="57">
        <f t="shared" si="13"/>
        <v>296864.36</v>
      </c>
      <c r="BW77" s="57">
        <f t="shared" si="13"/>
        <v>71</v>
      </c>
      <c r="BX77" s="57">
        <f t="shared" si="13"/>
        <v>44981.95</v>
      </c>
      <c r="BY77" s="57">
        <f t="shared" si="13"/>
        <v>59</v>
      </c>
      <c r="BZ77" s="57">
        <f t="shared" si="13"/>
        <v>48137.25</v>
      </c>
    </row>
    <row r="78" spans="1:78" ht="20.25" customHeight="1" x14ac:dyDescent="0.25">
      <c r="A78" s="56">
        <v>4</v>
      </c>
      <c r="B78" s="56" t="s">
        <v>38</v>
      </c>
      <c r="C78" s="96">
        <f t="shared" si="12"/>
        <v>7176</v>
      </c>
      <c r="D78" s="57">
        <f t="shared" si="12"/>
        <v>28078422.329999998</v>
      </c>
      <c r="E78" s="57">
        <f t="shared" si="12"/>
        <v>6946</v>
      </c>
      <c r="F78" s="57">
        <f t="shared" si="12"/>
        <v>27380109.790000003</v>
      </c>
      <c r="G78" s="57">
        <f t="shared" si="12"/>
        <v>553</v>
      </c>
      <c r="H78" s="57">
        <f t="shared" si="12"/>
        <v>3795907.8</v>
      </c>
      <c r="I78" s="57">
        <f t="shared" si="12"/>
        <v>524</v>
      </c>
      <c r="J78" s="57">
        <f t="shared" si="12"/>
        <v>3737435.0100000002</v>
      </c>
      <c r="K78" s="57">
        <f t="shared" si="12"/>
        <v>4505</v>
      </c>
      <c r="L78" s="57">
        <f t="shared" si="12"/>
        <v>15711683.780000001</v>
      </c>
      <c r="M78" s="57">
        <f t="shared" si="12"/>
        <v>4396</v>
      </c>
      <c r="N78" s="57">
        <f t="shared" si="12"/>
        <v>15311801.9</v>
      </c>
      <c r="O78" s="57">
        <f t="shared" si="12"/>
        <v>1138</v>
      </c>
      <c r="P78" s="57">
        <f t="shared" si="12"/>
        <v>3178818.05</v>
      </c>
      <c r="Q78" s="57">
        <f t="shared" si="12"/>
        <v>1108</v>
      </c>
      <c r="R78" s="57">
        <f t="shared" si="12"/>
        <v>3111529.05</v>
      </c>
      <c r="S78" s="57">
        <f t="shared" si="12"/>
        <v>90</v>
      </c>
      <c r="T78" s="57">
        <f t="shared" si="12"/>
        <v>904745.47</v>
      </c>
      <c r="U78" s="57">
        <f t="shared" si="12"/>
        <v>85</v>
      </c>
      <c r="V78" s="57">
        <f t="shared" si="12"/>
        <v>882400.47</v>
      </c>
      <c r="W78" s="57">
        <f t="shared" si="12"/>
        <v>25</v>
      </c>
      <c r="X78" s="57">
        <f t="shared" si="12"/>
        <v>1448029.2</v>
      </c>
      <c r="Y78" s="57">
        <f t="shared" si="12"/>
        <v>24</v>
      </c>
      <c r="Z78" s="57">
        <f t="shared" si="12"/>
        <v>1399340.41</v>
      </c>
      <c r="AA78" s="57">
        <f t="shared" si="12"/>
        <v>67</v>
      </c>
      <c r="AB78" s="57">
        <f t="shared" si="12"/>
        <v>398560.56999999995</v>
      </c>
      <c r="AC78" s="57">
        <f t="shared" si="12"/>
        <v>63</v>
      </c>
      <c r="AD78" s="57">
        <f t="shared" si="12"/>
        <v>391860.56999999995</v>
      </c>
      <c r="AE78" s="57">
        <f t="shared" si="12"/>
        <v>260</v>
      </c>
      <c r="AF78" s="57">
        <f t="shared" si="12"/>
        <v>1690508.48</v>
      </c>
      <c r="AG78" s="57">
        <f t="shared" si="12"/>
        <v>244</v>
      </c>
      <c r="AH78" s="57">
        <f t="shared" si="12"/>
        <v>1638041.25</v>
      </c>
      <c r="AI78" s="57">
        <f t="shared" si="12"/>
        <v>64</v>
      </c>
      <c r="AJ78" s="57">
        <f t="shared" si="12"/>
        <v>157763.57</v>
      </c>
      <c r="AK78" s="57">
        <f t="shared" si="12"/>
        <v>63</v>
      </c>
      <c r="AL78" s="57">
        <f t="shared" si="12"/>
        <v>154435.57</v>
      </c>
      <c r="AM78" s="57">
        <f t="shared" si="12"/>
        <v>1</v>
      </c>
      <c r="AN78" s="57">
        <f t="shared" si="12"/>
        <v>5000</v>
      </c>
      <c r="AO78" s="57">
        <f t="shared" si="12"/>
        <v>1</v>
      </c>
      <c r="AP78" s="57">
        <f t="shared" si="12"/>
        <v>5000</v>
      </c>
      <c r="AQ78" s="57">
        <f t="shared" si="12"/>
        <v>2</v>
      </c>
      <c r="AR78" s="57">
        <f t="shared" si="12"/>
        <v>920</v>
      </c>
      <c r="AS78" s="57">
        <f t="shared" si="12"/>
        <v>2</v>
      </c>
      <c r="AT78" s="57">
        <f t="shared" si="12"/>
        <v>920</v>
      </c>
      <c r="AU78" s="57">
        <f t="shared" si="12"/>
        <v>0</v>
      </c>
      <c r="AV78" s="57">
        <f t="shared" si="12"/>
        <v>0</v>
      </c>
      <c r="AW78" s="57">
        <f t="shared" si="12"/>
        <v>0</v>
      </c>
      <c r="AX78" s="57">
        <f t="shared" si="12"/>
        <v>0</v>
      </c>
      <c r="AY78" s="57">
        <f t="shared" si="12"/>
        <v>1</v>
      </c>
      <c r="AZ78" s="57">
        <f t="shared" si="12"/>
        <v>1500</v>
      </c>
      <c r="BA78" s="57">
        <f t="shared" si="12"/>
        <v>1</v>
      </c>
      <c r="BB78" s="57">
        <f t="shared" si="12"/>
        <v>1500</v>
      </c>
      <c r="BC78" s="57">
        <f t="shared" si="12"/>
        <v>3</v>
      </c>
      <c r="BD78" s="57">
        <f t="shared" si="12"/>
        <v>20700</v>
      </c>
      <c r="BE78" s="57">
        <f t="shared" si="12"/>
        <v>3</v>
      </c>
      <c r="BF78" s="57">
        <f t="shared" si="12"/>
        <v>20700</v>
      </c>
      <c r="BG78" s="57">
        <f t="shared" si="12"/>
        <v>0</v>
      </c>
      <c r="BH78" s="57">
        <f t="shared" si="12"/>
        <v>0</v>
      </c>
      <c r="BI78" s="57">
        <f t="shared" si="12"/>
        <v>0</v>
      </c>
      <c r="BJ78" s="57">
        <f t="shared" si="12"/>
        <v>0</v>
      </c>
      <c r="BK78" s="57">
        <f t="shared" si="12"/>
        <v>153</v>
      </c>
      <c r="BL78" s="57">
        <f t="shared" si="12"/>
        <v>245364.52</v>
      </c>
      <c r="BM78" s="57">
        <f t="shared" si="12"/>
        <v>136</v>
      </c>
      <c r="BN78" s="57">
        <f t="shared" ref="BN78:DU81" si="14">BN61+BN45+BN29+BN12</f>
        <v>222694.52</v>
      </c>
      <c r="BO78" s="57">
        <f t="shared" si="14"/>
        <v>145</v>
      </c>
      <c r="BP78" s="57">
        <f t="shared" si="14"/>
        <v>165506.65</v>
      </c>
      <c r="BQ78" s="57">
        <f t="shared" si="14"/>
        <v>129</v>
      </c>
      <c r="BR78" s="57">
        <f t="shared" si="14"/>
        <v>149376.65</v>
      </c>
      <c r="BS78" s="57">
        <f t="shared" si="14"/>
        <v>131</v>
      </c>
      <c r="BT78" s="57">
        <f t="shared" si="14"/>
        <v>296625.24</v>
      </c>
      <c r="BU78" s="57">
        <f t="shared" si="14"/>
        <v>129</v>
      </c>
      <c r="BV78" s="57">
        <f t="shared" si="14"/>
        <v>296285.39</v>
      </c>
      <c r="BW78" s="57">
        <f t="shared" si="14"/>
        <v>38</v>
      </c>
      <c r="BX78" s="57">
        <f t="shared" si="14"/>
        <v>56789</v>
      </c>
      <c r="BY78" s="57">
        <f t="shared" si="14"/>
        <v>38</v>
      </c>
      <c r="BZ78" s="57">
        <f t="shared" si="14"/>
        <v>56789</v>
      </c>
    </row>
    <row r="79" spans="1:78" x14ac:dyDescent="0.25">
      <c r="A79" s="56">
        <v>5</v>
      </c>
      <c r="B79" s="56" t="s">
        <v>39</v>
      </c>
      <c r="C79" s="96">
        <f t="shared" ref="C79:BN82" si="15">C62+C46+C30+C13</f>
        <v>6911</v>
      </c>
      <c r="D79" s="57">
        <f t="shared" si="15"/>
        <v>11202065.869999999</v>
      </c>
      <c r="E79" s="57">
        <f t="shared" si="15"/>
        <v>11726</v>
      </c>
      <c r="F79" s="97">
        <f t="shared" si="15"/>
        <v>11495664.92</v>
      </c>
      <c r="G79" s="57">
        <f t="shared" si="15"/>
        <v>1567</v>
      </c>
      <c r="H79" s="97">
        <f t="shared" si="15"/>
        <v>3390242.42</v>
      </c>
      <c r="I79" s="57">
        <f t="shared" si="15"/>
        <v>1475</v>
      </c>
      <c r="J79" s="57">
        <f t="shared" si="15"/>
        <v>3306952</v>
      </c>
      <c r="K79" s="57">
        <f t="shared" si="15"/>
        <v>1656</v>
      </c>
      <c r="L79" s="57">
        <f t="shared" si="15"/>
        <v>3946540.1799999997</v>
      </c>
      <c r="M79" s="57">
        <f t="shared" si="15"/>
        <v>1580</v>
      </c>
      <c r="N79" s="57">
        <f t="shared" si="15"/>
        <v>4136855.0700000003</v>
      </c>
      <c r="O79" s="57">
        <f t="shared" si="15"/>
        <v>2527</v>
      </c>
      <c r="P79" s="57">
        <f t="shared" si="15"/>
        <v>2291259.7000000002</v>
      </c>
      <c r="Q79" s="57">
        <f t="shared" si="15"/>
        <v>2412</v>
      </c>
      <c r="R79" s="57">
        <f t="shared" si="15"/>
        <v>2479888.7400000002</v>
      </c>
      <c r="S79" s="57">
        <f t="shared" si="15"/>
        <v>29</v>
      </c>
      <c r="T79" s="57">
        <f t="shared" si="15"/>
        <v>62893.11</v>
      </c>
      <c r="U79" s="57">
        <f t="shared" si="15"/>
        <v>29</v>
      </c>
      <c r="V79" s="57">
        <f t="shared" si="15"/>
        <v>62893.11</v>
      </c>
      <c r="W79" s="57">
        <f t="shared" si="15"/>
        <v>53</v>
      </c>
      <c r="X79" s="57">
        <f t="shared" si="15"/>
        <v>283544.10000000003</v>
      </c>
      <c r="Y79" s="57">
        <f t="shared" si="15"/>
        <v>39</v>
      </c>
      <c r="Z79" s="57">
        <f t="shared" si="15"/>
        <v>282817.40000000002</v>
      </c>
      <c r="AA79" s="57">
        <f t="shared" si="15"/>
        <v>66</v>
      </c>
      <c r="AB79" s="57">
        <f t="shared" si="15"/>
        <v>32567.17</v>
      </c>
      <c r="AC79" s="57">
        <f t="shared" si="15"/>
        <v>64</v>
      </c>
      <c r="AD79" s="57">
        <f t="shared" si="15"/>
        <v>31440</v>
      </c>
      <c r="AE79" s="57">
        <f t="shared" si="15"/>
        <v>279</v>
      </c>
      <c r="AF79" s="57">
        <f t="shared" si="15"/>
        <v>438147.51999999996</v>
      </c>
      <c r="AG79" s="57">
        <f t="shared" si="15"/>
        <v>264</v>
      </c>
      <c r="AH79" s="57">
        <f t="shared" si="15"/>
        <v>433888.76999999996</v>
      </c>
      <c r="AI79" s="57">
        <f t="shared" si="15"/>
        <v>202</v>
      </c>
      <c r="AJ79" s="57">
        <f t="shared" si="15"/>
        <v>184666.08000000002</v>
      </c>
      <c r="AK79" s="57">
        <f t="shared" si="15"/>
        <v>175</v>
      </c>
      <c r="AL79" s="57">
        <f t="shared" si="15"/>
        <v>177549.66999999998</v>
      </c>
      <c r="AM79" s="57">
        <f t="shared" si="15"/>
        <v>7</v>
      </c>
      <c r="AN79" s="57">
        <f t="shared" si="15"/>
        <v>502</v>
      </c>
      <c r="AO79" s="57">
        <f t="shared" si="15"/>
        <v>6</v>
      </c>
      <c r="AP79" s="57">
        <f t="shared" si="15"/>
        <v>502</v>
      </c>
      <c r="AQ79" s="57">
        <f t="shared" si="15"/>
        <v>4</v>
      </c>
      <c r="AR79" s="57">
        <f t="shared" si="15"/>
        <v>978</v>
      </c>
      <c r="AS79" s="57">
        <f t="shared" si="15"/>
        <v>3</v>
      </c>
      <c r="AT79" s="57">
        <f t="shared" si="15"/>
        <v>736</v>
      </c>
      <c r="AU79" s="57">
        <f t="shared" si="15"/>
        <v>6</v>
      </c>
      <c r="AV79" s="57">
        <f t="shared" si="15"/>
        <v>11000</v>
      </c>
      <c r="AW79" s="57">
        <f t="shared" si="15"/>
        <v>6</v>
      </c>
      <c r="AX79" s="57">
        <f t="shared" si="15"/>
        <v>11000</v>
      </c>
      <c r="AY79" s="57">
        <f t="shared" si="15"/>
        <v>2</v>
      </c>
      <c r="AZ79" s="57">
        <f t="shared" si="15"/>
        <v>19900</v>
      </c>
      <c r="BA79" s="57">
        <f t="shared" si="15"/>
        <v>2</v>
      </c>
      <c r="BB79" s="57">
        <f t="shared" si="15"/>
        <v>19900</v>
      </c>
      <c r="BC79" s="57">
        <f t="shared" si="15"/>
        <v>6</v>
      </c>
      <c r="BD79" s="57">
        <f t="shared" si="15"/>
        <v>30835.32</v>
      </c>
      <c r="BE79" s="57">
        <f t="shared" si="15"/>
        <v>5</v>
      </c>
      <c r="BF79" s="57">
        <f t="shared" si="15"/>
        <v>30812</v>
      </c>
      <c r="BG79" s="57">
        <f t="shared" si="15"/>
        <v>3</v>
      </c>
      <c r="BH79" s="57">
        <f t="shared" si="15"/>
        <v>450</v>
      </c>
      <c r="BI79" s="57">
        <f t="shared" si="15"/>
        <v>3</v>
      </c>
      <c r="BJ79" s="57">
        <f t="shared" si="15"/>
        <v>450</v>
      </c>
      <c r="BK79" s="57">
        <f t="shared" si="15"/>
        <v>130</v>
      </c>
      <c r="BL79" s="57">
        <f t="shared" si="15"/>
        <v>178709</v>
      </c>
      <c r="BM79" s="57">
        <f t="shared" si="15"/>
        <v>5121</v>
      </c>
      <c r="BN79" s="57">
        <f t="shared" si="15"/>
        <v>184559</v>
      </c>
      <c r="BO79" s="57">
        <f t="shared" si="14"/>
        <v>259</v>
      </c>
      <c r="BP79" s="57">
        <f t="shared" si="14"/>
        <v>101102.36000000002</v>
      </c>
      <c r="BQ79" s="57">
        <f t="shared" si="14"/>
        <v>247</v>
      </c>
      <c r="BR79" s="57">
        <f t="shared" si="14"/>
        <v>108717.36000000002</v>
      </c>
      <c r="BS79" s="57">
        <f t="shared" si="14"/>
        <v>39</v>
      </c>
      <c r="BT79" s="57">
        <f t="shared" si="14"/>
        <v>199325.16</v>
      </c>
      <c r="BU79" s="57">
        <f t="shared" si="14"/>
        <v>237</v>
      </c>
      <c r="BV79" s="57">
        <f t="shared" si="14"/>
        <v>199105.16</v>
      </c>
      <c r="BW79" s="57">
        <f t="shared" si="14"/>
        <v>76</v>
      </c>
      <c r="BX79" s="57">
        <f t="shared" si="14"/>
        <v>29403.75</v>
      </c>
      <c r="BY79" s="57">
        <f t="shared" si="14"/>
        <v>58</v>
      </c>
      <c r="BZ79" s="57">
        <f t="shared" si="14"/>
        <v>27598.640000000003</v>
      </c>
    </row>
    <row r="80" spans="1:78" ht="18.75" customHeight="1" x14ac:dyDescent="0.25">
      <c r="A80" s="56">
        <v>6</v>
      </c>
      <c r="B80" s="56" t="s">
        <v>40</v>
      </c>
      <c r="C80" s="96">
        <f t="shared" si="15"/>
        <v>7853</v>
      </c>
      <c r="D80" s="57">
        <f t="shared" si="15"/>
        <v>14039567.700000001</v>
      </c>
      <c r="E80" s="57">
        <f t="shared" si="15"/>
        <v>7130</v>
      </c>
      <c r="F80" s="57">
        <f t="shared" si="15"/>
        <v>12324105.819999998</v>
      </c>
      <c r="G80" s="57">
        <f t="shared" si="15"/>
        <v>1303</v>
      </c>
      <c r="H80" s="57">
        <f t="shared" si="15"/>
        <v>2786945.2700000005</v>
      </c>
      <c r="I80" s="57">
        <f t="shared" si="15"/>
        <v>1130</v>
      </c>
      <c r="J80" s="57">
        <f t="shared" si="15"/>
        <v>2522883.62</v>
      </c>
      <c r="K80" s="57">
        <f t="shared" si="15"/>
        <v>1072</v>
      </c>
      <c r="L80" s="57">
        <f t="shared" si="15"/>
        <v>3114656.5599999996</v>
      </c>
      <c r="M80" s="57">
        <f t="shared" si="15"/>
        <v>943</v>
      </c>
      <c r="N80" s="57">
        <f t="shared" si="15"/>
        <v>2113843.54</v>
      </c>
      <c r="O80" s="57">
        <f t="shared" si="15"/>
        <v>2238</v>
      </c>
      <c r="P80" s="57">
        <f t="shared" si="15"/>
        <v>1643826.4700000002</v>
      </c>
      <c r="Q80" s="57">
        <f t="shared" si="15"/>
        <v>2101</v>
      </c>
      <c r="R80" s="57">
        <f t="shared" si="15"/>
        <v>1541579.1999999997</v>
      </c>
      <c r="S80" s="57">
        <f t="shared" si="15"/>
        <v>86</v>
      </c>
      <c r="T80" s="57">
        <f t="shared" si="15"/>
        <v>162130.79</v>
      </c>
      <c r="U80" s="57">
        <f t="shared" si="15"/>
        <v>71</v>
      </c>
      <c r="V80" s="57">
        <f t="shared" si="15"/>
        <v>113396.54</v>
      </c>
      <c r="W80" s="57">
        <f t="shared" si="15"/>
        <v>17</v>
      </c>
      <c r="X80" s="57">
        <f t="shared" si="15"/>
        <v>70914.22</v>
      </c>
      <c r="Y80" s="57">
        <f t="shared" si="15"/>
        <v>14</v>
      </c>
      <c r="Z80" s="57">
        <f t="shared" si="15"/>
        <v>43917.22</v>
      </c>
      <c r="AA80" s="57">
        <f t="shared" si="15"/>
        <v>16</v>
      </c>
      <c r="AB80" s="57">
        <f t="shared" si="15"/>
        <v>87025</v>
      </c>
      <c r="AC80" s="57">
        <f t="shared" si="15"/>
        <v>15</v>
      </c>
      <c r="AD80" s="57">
        <f t="shared" si="15"/>
        <v>42600</v>
      </c>
      <c r="AE80" s="57">
        <f t="shared" si="15"/>
        <v>897</v>
      </c>
      <c r="AF80" s="57">
        <f t="shared" si="15"/>
        <v>4254774.6000000006</v>
      </c>
      <c r="AG80" s="57">
        <f t="shared" si="15"/>
        <v>861</v>
      </c>
      <c r="AH80" s="57">
        <f t="shared" si="15"/>
        <v>4053748.59</v>
      </c>
      <c r="AI80" s="57">
        <f t="shared" si="15"/>
        <v>408</v>
      </c>
      <c r="AJ80" s="57">
        <f t="shared" si="15"/>
        <v>837112.77</v>
      </c>
      <c r="AK80" s="57">
        <f t="shared" si="15"/>
        <v>364</v>
      </c>
      <c r="AL80" s="57">
        <f t="shared" si="15"/>
        <v>873781.22</v>
      </c>
      <c r="AM80" s="57">
        <f t="shared" si="15"/>
        <v>2</v>
      </c>
      <c r="AN80" s="57">
        <f t="shared" si="15"/>
        <v>520</v>
      </c>
      <c r="AO80" s="57">
        <f t="shared" si="15"/>
        <v>1</v>
      </c>
      <c r="AP80" s="57">
        <f t="shared" si="15"/>
        <v>300</v>
      </c>
      <c r="AQ80" s="57">
        <f t="shared" si="15"/>
        <v>1</v>
      </c>
      <c r="AR80" s="57">
        <f t="shared" si="15"/>
        <v>623</v>
      </c>
      <c r="AS80" s="57">
        <f t="shared" si="15"/>
        <v>1</v>
      </c>
      <c r="AT80" s="57">
        <f t="shared" si="15"/>
        <v>623</v>
      </c>
      <c r="AU80" s="57">
        <f t="shared" si="15"/>
        <v>1</v>
      </c>
      <c r="AV80" s="57">
        <f t="shared" si="15"/>
        <v>2000</v>
      </c>
      <c r="AW80" s="57">
        <f t="shared" si="15"/>
        <v>1</v>
      </c>
      <c r="AX80" s="57">
        <f t="shared" si="15"/>
        <v>2000</v>
      </c>
      <c r="AY80" s="57">
        <f t="shared" si="15"/>
        <v>0</v>
      </c>
      <c r="AZ80" s="57">
        <f t="shared" si="15"/>
        <v>0</v>
      </c>
      <c r="BA80" s="57">
        <f t="shared" si="15"/>
        <v>0</v>
      </c>
      <c r="BB80" s="57">
        <f t="shared" si="15"/>
        <v>0</v>
      </c>
      <c r="BC80" s="57">
        <f t="shared" si="15"/>
        <v>7</v>
      </c>
      <c r="BD80" s="57">
        <f t="shared" si="15"/>
        <v>21727.48</v>
      </c>
      <c r="BE80" s="57">
        <f t="shared" si="15"/>
        <v>6</v>
      </c>
      <c r="BF80" s="57">
        <f t="shared" si="15"/>
        <v>10827.48</v>
      </c>
      <c r="BG80" s="57">
        <f t="shared" si="15"/>
        <v>0</v>
      </c>
      <c r="BH80" s="57">
        <f t="shared" si="15"/>
        <v>0</v>
      </c>
      <c r="BI80" s="57">
        <f t="shared" si="15"/>
        <v>0</v>
      </c>
      <c r="BJ80" s="57">
        <f t="shared" si="15"/>
        <v>0</v>
      </c>
      <c r="BK80" s="57">
        <f t="shared" si="15"/>
        <v>581</v>
      </c>
      <c r="BL80" s="57">
        <f t="shared" si="15"/>
        <v>331696.29000000004</v>
      </c>
      <c r="BM80" s="57">
        <f t="shared" si="15"/>
        <v>507</v>
      </c>
      <c r="BN80" s="57">
        <f t="shared" si="15"/>
        <v>320171.75</v>
      </c>
      <c r="BO80" s="57">
        <f t="shared" si="14"/>
        <v>1087</v>
      </c>
      <c r="BP80" s="57">
        <f t="shared" si="14"/>
        <v>512326.45999999996</v>
      </c>
      <c r="BQ80" s="57">
        <f t="shared" si="14"/>
        <v>987</v>
      </c>
      <c r="BR80" s="57">
        <f t="shared" si="14"/>
        <v>477493.68999999994</v>
      </c>
      <c r="BS80" s="57">
        <f t="shared" si="14"/>
        <v>33</v>
      </c>
      <c r="BT80" s="57">
        <f t="shared" si="14"/>
        <v>95648.5</v>
      </c>
      <c r="BU80" s="57">
        <f t="shared" si="14"/>
        <v>29</v>
      </c>
      <c r="BV80" s="57">
        <f t="shared" si="14"/>
        <v>95138.5</v>
      </c>
      <c r="BW80" s="57">
        <f t="shared" si="14"/>
        <v>104</v>
      </c>
      <c r="BX80" s="57">
        <f t="shared" si="14"/>
        <v>117640.29</v>
      </c>
      <c r="BY80" s="57">
        <f t="shared" si="14"/>
        <v>99</v>
      </c>
      <c r="BZ80" s="57">
        <f t="shared" si="14"/>
        <v>111801.46999999999</v>
      </c>
    </row>
    <row r="81" spans="1:78" ht="15" customHeight="1" x14ac:dyDescent="0.25">
      <c r="A81" s="56">
        <v>7</v>
      </c>
      <c r="B81" s="56" t="s">
        <v>41</v>
      </c>
      <c r="C81" s="96">
        <f t="shared" si="15"/>
        <v>2916</v>
      </c>
      <c r="D81" s="57">
        <f t="shared" si="15"/>
        <v>2435010.42</v>
      </c>
      <c r="E81" s="57">
        <f t="shared" si="15"/>
        <v>2727</v>
      </c>
      <c r="F81" s="57">
        <f t="shared" si="15"/>
        <v>2270052.91</v>
      </c>
      <c r="G81" s="57">
        <f t="shared" si="15"/>
        <v>691</v>
      </c>
      <c r="H81" s="57">
        <f t="shared" si="15"/>
        <v>1042443.35</v>
      </c>
      <c r="I81" s="57">
        <f t="shared" si="15"/>
        <v>637</v>
      </c>
      <c r="J81" s="57">
        <f t="shared" si="15"/>
        <v>1000990.6</v>
      </c>
      <c r="K81" s="57">
        <f t="shared" si="15"/>
        <v>217</v>
      </c>
      <c r="L81" s="57">
        <f t="shared" si="15"/>
        <v>342244.14999999997</v>
      </c>
      <c r="M81" s="57">
        <f t="shared" si="15"/>
        <v>205</v>
      </c>
      <c r="N81" s="57">
        <f t="shared" si="15"/>
        <v>331358.55</v>
      </c>
      <c r="O81" s="57">
        <f t="shared" si="15"/>
        <v>917</v>
      </c>
      <c r="P81" s="57">
        <f t="shared" si="15"/>
        <v>380200.6</v>
      </c>
      <c r="Q81" s="57">
        <f t="shared" si="15"/>
        <v>851</v>
      </c>
      <c r="R81" s="57">
        <f t="shared" si="15"/>
        <v>299961.5</v>
      </c>
      <c r="S81" s="57">
        <f t="shared" si="15"/>
        <v>7</v>
      </c>
      <c r="T81" s="57">
        <f t="shared" si="15"/>
        <v>8030</v>
      </c>
      <c r="U81" s="57">
        <f t="shared" si="15"/>
        <v>6</v>
      </c>
      <c r="V81" s="57">
        <f t="shared" si="15"/>
        <v>7530</v>
      </c>
      <c r="W81" s="57">
        <f t="shared" si="15"/>
        <v>14</v>
      </c>
      <c r="X81" s="57">
        <f t="shared" si="15"/>
        <v>63324</v>
      </c>
      <c r="Y81" s="57">
        <f t="shared" si="15"/>
        <v>12</v>
      </c>
      <c r="Z81" s="57">
        <f t="shared" si="15"/>
        <v>60284</v>
      </c>
      <c r="AA81" s="57">
        <f t="shared" si="15"/>
        <v>3</v>
      </c>
      <c r="AB81" s="57">
        <f t="shared" si="15"/>
        <v>1180</v>
      </c>
      <c r="AC81" s="57">
        <f t="shared" si="15"/>
        <v>3</v>
      </c>
      <c r="AD81" s="57">
        <f t="shared" si="15"/>
        <v>1180</v>
      </c>
      <c r="AE81" s="57">
        <f t="shared" si="15"/>
        <v>56</v>
      </c>
      <c r="AF81" s="57">
        <f t="shared" si="15"/>
        <v>110830.76</v>
      </c>
      <c r="AG81" s="57">
        <f t="shared" si="15"/>
        <v>49</v>
      </c>
      <c r="AH81" s="57">
        <f t="shared" si="15"/>
        <v>105512.7</v>
      </c>
      <c r="AI81" s="57">
        <f t="shared" si="15"/>
        <v>9</v>
      </c>
      <c r="AJ81" s="57">
        <f t="shared" si="15"/>
        <v>7520</v>
      </c>
      <c r="AK81" s="57">
        <f t="shared" si="15"/>
        <v>9</v>
      </c>
      <c r="AL81" s="57">
        <f t="shared" si="15"/>
        <v>7520</v>
      </c>
      <c r="AM81" s="57">
        <f t="shared" si="15"/>
        <v>0</v>
      </c>
      <c r="AN81" s="57">
        <f t="shared" si="15"/>
        <v>0</v>
      </c>
      <c r="AO81" s="57">
        <f t="shared" si="15"/>
        <v>0</v>
      </c>
      <c r="AP81" s="57">
        <f t="shared" si="15"/>
        <v>0</v>
      </c>
      <c r="AQ81" s="57">
        <f t="shared" si="15"/>
        <v>0</v>
      </c>
      <c r="AR81" s="57">
        <f t="shared" si="15"/>
        <v>0</v>
      </c>
      <c r="AS81" s="57">
        <f t="shared" si="15"/>
        <v>0</v>
      </c>
      <c r="AT81" s="57">
        <f t="shared" si="15"/>
        <v>0</v>
      </c>
      <c r="AU81" s="57">
        <f t="shared" si="15"/>
        <v>1</v>
      </c>
      <c r="AV81" s="57">
        <f t="shared" si="15"/>
        <v>1957.5</v>
      </c>
      <c r="AW81" s="57">
        <f t="shared" si="15"/>
        <v>1</v>
      </c>
      <c r="AX81" s="57">
        <f t="shared" si="15"/>
        <v>1957.5</v>
      </c>
      <c r="AY81" s="57">
        <f t="shared" si="15"/>
        <v>0</v>
      </c>
      <c r="AZ81" s="57">
        <f t="shared" si="15"/>
        <v>0</v>
      </c>
      <c r="BA81" s="57">
        <f t="shared" si="15"/>
        <v>0</v>
      </c>
      <c r="BB81" s="57">
        <f t="shared" si="15"/>
        <v>0</v>
      </c>
      <c r="BC81" s="57">
        <f t="shared" si="15"/>
        <v>0</v>
      </c>
      <c r="BD81" s="57">
        <f t="shared" si="15"/>
        <v>0</v>
      </c>
      <c r="BE81" s="57">
        <f t="shared" si="15"/>
        <v>0</v>
      </c>
      <c r="BF81" s="57">
        <f t="shared" si="15"/>
        <v>0</v>
      </c>
      <c r="BG81" s="57">
        <f t="shared" si="15"/>
        <v>0</v>
      </c>
      <c r="BH81" s="57">
        <f t="shared" si="15"/>
        <v>0</v>
      </c>
      <c r="BI81" s="57">
        <f t="shared" si="15"/>
        <v>0</v>
      </c>
      <c r="BJ81" s="57">
        <f t="shared" si="15"/>
        <v>0</v>
      </c>
      <c r="BK81" s="57">
        <f t="shared" si="15"/>
        <v>52</v>
      </c>
      <c r="BL81" s="57">
        <f t="shared" si="15"/>
        <v>75875.87</v>
      </c>
      <c r="BM81" s="57">
        <f t="shared" si="15"/>
        <v>52</v>
      </c>
      <c r="BN81" s="57">
        <f t="shared" si="15"/>
        <v>75875.87</v>
      </c>
      <c r="BO81" s="57">
        <f t="shared" si="14"/>
        <v>913</v>
      </c>
      <c r="BP81" s="57">
        <f t="shared" si="14"/>
        <v>357252.19</v>
      </c>
      <c r="BQ81" s="57">
        <f t="shared" si="14"/>
        <v>867</v>
      </c>
      <c r="BR81" s="57">
        <f t="shared" si="14"/>
        <v>333738.19</v>
      </c>
      <c r="BS81" s="57">
        <f t="shared" si="14"/>
        <v>9</v>
      </c>
      <c r="BT81" s="57">
        <f t="shared" si="14"/>
        <v>17308</v>
      </c>
      <c r="BU81" s="57">
        <f t="shared" si="14"/>
        <v>8</v>
      </c>
      <c r="BV81" s="57">
        <f t="shared" si="14"/>
        <v>17300</v>
      </c>
      <c r="BW81" s="57">
        <f t="shared" si="14"/>
        <v>27</v>
      </c>
      <c r="BX81" s="57">
        <f t="shared" si="14"/>
        <v>26844</v>
      </c>
      <c r="BY81" s="57">
        <f t="shared" si="14"/>
        <v>27</v>
      </c>
      <c r="BZ81" s="57">
        <f t="shared" si="14"/>
        <v>26844</v>
      </c>
    </row>
    <row r="82" spans="1:78" x14ac:dyDescent="0.25">
      <c r="A82" s="56">
        <v>8</v>
      </c>
      <c r="B82" s="56" t="s">
        <v>42</v>
      </c>
      <c r="C82" s="96">
        <f t="shared" si="15"/>
        <v>1529</v>
      </c>
      <c r="D82" s="57">
        <f t="shared" si="15"/>
        <v>8202330.2799999993</v>
      </c>
      <c r="E82" s="57">
        <f t="shared" si="15"/>
        <v>1137</v>
      </c>
      <c r="F82" s="57">
        <f t="shared" si="15"/>
        <v>6338031.6899999995</v>
      </c>
      <c r="G82" s="57">
        <f t="shared" si="15"/>
        <v>475</v>
      </c>
      <c r="H82" s="57">
        <f t="shared" si="15"/>
        <v>2086762.7999999998</v>
      </c>
      <c r="I82" s="57">
        <f t="shared" si="15"/>
        <v>346</v>
      </c>
      <c r="J82" s="57">
        <f t="shared" si="15"/>
        <v>448394.11000000004</v>
      </c>
      <c r="K82" s="57">
        <f t="shared" si="15"/>
        <v>252</v>
      </c>
      <c r="L82" s="57">
        <f t="shared" si="15"/>
        <v>5748675.3799999999</v>
      </c>
      <c r="M82" s="57">
        <f t="shared" si="15"/>
        <v>159</v>
      </c>
      <c r="N82" s="57">
        <f t="shared" si="15"/>
        <v>5591099.9799999986</v>
      </c>
      <c r="O82" s="57">
        <f t="shared" si="15"/>
        <v>440</v>
      </c>
      <c r="P82" s="57">
        <f t="shared" si="15"/>
        <v>154982.04999999999</v>
      </c>
      <c r="Q82" s="57">
        <f t="shared" si="15"/>
        <v>361</v>
      </c>
      <c r="R82" s="57">
        <f t="shared" si="15"/>
        <v>127684.05</v>
      </c>
      <c r="S82" s="57">
        <f t="shared" si="15"/>
        <v>26</v>
      </c>
      <c r="T82" s="57">
        <f t="shared" si="15"/>
        <v>18806</v>
      </c>
      <c r="U82" s="57">
        <f t="shared" si="15"/>
        <v>18</v>
      </c>
      <c r="V82" s="57">
        <f t="shared" si="15"/>
        <v>14707</v>
      </c>
      <c r="W82" s="57">
        <f t="shared" si="15"/>
        <v>6</v>
      </c>
      <c r="X82" s="57">
        <f t="shared" si="15"/>
        <v>4725</v>
      </c>
      <c r="Y82" s="57">
        <f t="shared" si="15"/>
        <v>4</v>
      </c>
      <c r="Z82" s="57">
        <f t="shared" si="15"/>
        <v>1030</v>
      </c>
      <c r="AA82" s="57">
        <f t="shared" si="15"/>
        <v>11</v>
      </c>
      <c r="AB82" s="57">
        <f t="shared" si="15"/>
        <v>2680</v>
      </c>
      <c r="AC82" s="57">
        <f t="shared" si="15"/>
        <v>5</v>
      </c>
      <c r="AD82" s="57">
        <f t="shared" si="15"/>
        <v>220</v>
      </c>
      <c r="AE82" s="57">
        <f t="shared" si="15"/>
        <v>32</v>
      </c>
      <c r="AF82" s="57">
        <f t="shared" si="15"/>
        <v>59444.3</v>
      </c>
      <c r="AG82" s="57">
        <f t="shared" si="15"/>
        <v>20</v>
      </c>
      <c r="AH82" s="57">
        <f t="shared" si="15"/>
        <v>43636.5</v>
      </c>
      <c r="AI82" s="57">
        <f t="shared" si="15"/>
        <v>5</v>
      </c>
      <c r="AJ82" s="57">
        <f t="shared" si="15"/>
        <v>4300</v>
      </c>
      <c r="AK82" s="57">
        <f t="shared" si="15"/>
        <v>3</v>
      </c>
      <c r="AL82" s="57">
        <f t="shared" si="15"/>
        <v>1800</v>
      </c>
      <c r="AM82" s="57">
        <f t="shared" si="15"/>
        <v>0</v>
      </c>
      <c r="AN82" s="57">
        <f t="shared" si="15"/>
        <v>0</v>
      </c>
      <c r="AO82" s="57">
        <f t="shared" si="15"/>
        <v>0</v>
      </c>
      <c r="AP82" s="57">
        <f t="shared" si="15"/>
        <v>0</v>
      </c>
      <c r="AQ82" s="57">
        <f t="shared" si="15"/>
        <v>0</v>
      </c>
      <c r="AR82" s="57">
        <f t="shared" si="15"/>
        <v>0</v>
      </c>
      <c r="AS82" s="57">
        <f t="shared" si="15"/>
        <v>0</v>
      </c>
      <c r="AT82" s="57">
        <f t="shared" si="15"/>
        <v>0</v>
      </c>
      <c r="AU82" s="57">
        <f t="shared" si="15"/>
        <v>0</v>
      </c>
      <c r="AV82" s="57">
        <f t="shared" si="15"/>
        <v>0</v>
      </c>
      <c r="AW82" s="57">
        <f t="shared" si="15"/>
        <v>0</v>
      </c>
      <c r="AX82" s="57">
        <f t="shared" si="15"/>
        <v>0</v>
      </c>
      <c r="AY82" s="57">
        <f t="shared" si="15"/>
        <v>0</v>
      </c>
      <c r="AZ82" s="57">
        <f t="shared" si="15"/>
        <v>0</v>
      </c>
      <c r="BA82" s="57">
        <f t="shared" si="15"/>
        <v>0</v>
      </c>
      <c r="BB82" s="57">
        <f t="shared" si="15"/>
        <v>0</v>
      </c>
      <c r="BC82" s="57">
        <f t="shared" si="15"/>
        <v>1</v>
      </c>
      <c r="BD82" s="57">
        <f t="shared" si="15"/>
        <v>3715</v>
      </c>
      <c r="BE82" s="57">
        <f t="shared" si="15"/>
        <v>1</v>
      </c>
      <c r="BF82" s="57">
        <f t="shared" si="15"/>
        <v>3715</v>
      </c>
      <c r="BG82" s="57">
        <f t="shared" si="15"/>
        <v>1</v>
      </c>
      <c r="BH82" s="57">
        <f t="shared" si="15"/>
        <v>22</v>
      </c>
      <c r="BI82" s="57">
        <f t="shared" si="15"/>
        <v>1</v>
      </c>
      <c r="BJ82" s="57">
        <f t="shared" si="15"/>
        <v>22</v>
      </c>
      <c r="BK82" s="57">
        <f t="shared" si="15"/>
        <v>34</v>
      </c>
      <c r="BL82" s="57">
        <f t="shared" si="15"/>
        <v>33510</v>
      </c>
      <c r="BM82" s="57">
        <f t="shared" si="15"/>
        <v>29</v>
      </c>
      <c r="BN82" s="57">
        <f t="shared" ref="BN82:DU83" si="16">BN65+BN49+BN33+BN16</f>
        <v>32460</v>
      </c>
      <c r="BO82" s="57">
        <f t="shared" si="16"/>
        <v>234</v>
      </c>
      <c r="BP82" s="57">
        <f t="shared" si="16"/>
        <v>76807.75</v>
      </c>
      <c r="BQ82" s="57">
        <f t="shared" si="16"/>
        <v>181</v>
      </c>
      <c r="BR82" s="57">
        <f t="shared" si="16"/>
        <v>66703.05</v>
      </c>
      <c r="BS82" s="57">
        <f t="shared" si="16"/>
        <v>1</v>
      </c>
      <c r="BT82" s="57">
        <f t="shared" si="16"/>
        <v>5305</v>
      </c>
      <c r="BU82" s="57">
        <f t="shared" si="16"/>
        <v>1</v>
      </c>
      <c r="BV82" s="57">
        <f t="shared" si="16"/>
        <v>5305</v>
      </c>
      <c r="BW82" s="57">
        <f t="shared" si="16"/>
        <v>11</v>
      </c>
      <c r="BX82" s="57">
        <f t="shared" si="16"/>
        <v>2595</v>
      </c>
      <c r="BY82" s="57">
        <f t="shared" si="16"/>
        <v>8</v>
      </c>
      <c r="BZ82" s="57">
        <f t="shared" si="16"/>
        <v>1255</v>
      </c>
    </row>
    <row r="83" spans="1:78" ht="15" customHeight="1" x14ac:dyDescent="0.25">
      <c r="A83" s="56">
        <v>9</v>
      </c>
      <c r="B83" s="56" t="s">
        <v>43</v>
      </c>
      <c r="C83" s="96">
        <f t="shared" ref="C83:BN83" si="17">C66+C50+C34+C17</f>
        <v>4131</v>
      </c>
      <c r="D83" s="57">
        <f t="shared" si="17"/>
        <v>3767595.0999999996</v>
      </c>
      <c r="E83" s="57">
        <f t="shared" si="17"/>
        <v>3922</v>
      </c>
      <c r="F83" s="57">
        <f t="shared" si="17"/>
        <v>3592734.6799999997</v>
      </c>
      <c r="G83" s="57">
        <f t="shared" si="17"/>
        <v>768</v>
      </c>
      <c r="H83" s="57">
        <f t="shared" si="17"/>
        <v>1154873.05</v>
      </c>
      <c r="I83" s="57">
        <f t="shared" si="17"/>
        <v>709</v>
      </c>
      <c r="J83" s="57">
        <f t="shared" si="17"/>
        <v>1105583.3700000001</v>
      </c>
      <c r="K83" s="57">
        <f t="shared" si="17"/>
        <v>487</v>
      </c>
      <c r="L83" s="57">
        <f t="shared" si="17"/>
        <v>958772.82</v>
      </c>
      <c r="M83" s="57">
        <f t="shared" si="17"/>
        <v>468</v>
      </c>
      <c r="N83" s="57">
        <f t="shared" si="17"/>
        <v>941509.59</v>
      </c>
      <c r="O83" s="57">
        <f t="shared" si="17"/>
        <v>2073</v>
      </c>
      <c r="P83" s="57">
        <f t="shared" si="17"/>
        <v>1218889.3999999999</v>
      </c>
      <c r="Q83" s="57">
        <f t="shared" si="17"/>
        <v>1991</v>
      </c>
      <c r="R83" s="57">
        <f t="shared" si="17"/>
        <v>1186696.8799999999</v>
      </c>
      <c r="S83" s="57">
        <f t="shared" si="17"/>
        <v>1</v>
      </c>
      <c r="T83" s="57">
        <f t="shared" si="17"/>
        <v>500</v>
      </c>
      <c r="U83" s="57">
        <f t="shared" si="17"/>
        <v>1</v>
      </c>
      <c r="V83" s="57">
        <f t="shared" si="17"/>
        <v>500</v>
      </c>
      <c r="W83" s="57">
        <f t="shared" si="17"/>
        <v>15</v>
      </c>
      <c r="X83" s="57">
        <f t="shared" si="17"/>
        <v>9900</v>
      </c>
      <c r="Y83" s="57">
        <f t="shared" si="17"/>
        <v>15</v>
      </c>
      <c r="Z83" s="57">
        <f t="shared" si="17"/>
        <v>9900</v>
      </c>
      <c r="AA83" s="57">
        <f t="shared" si="17"/>
        <v>26</v>
      </c>
      <c r="AB83" s="57">
        <f t="shared" si="17"/>
        <v>19330</v>
      </c>
      <c r="AC83" s="57">
        <f t="shared" si="17"/>
        <v>21</v>
      </c>
      <c r="AD83" s="57">
        <f t="shared" si="17"/>
        <v>15840</v>
      </c>
      <c r="AE83" s="57">
        <f t="shared" si="17"/>
        <v>99</v>
      </c>
      <c r="AF83" s="57">
        <f t="shared" si="17"/>
        <v>144439.90000000002</v>
      </c>
      <c r="AG83" s="57">
        <f t="shared" si="17"/>
        <v>97</v>
      </c>
      <c r="AH83" s="57">
        <f t="shared" si="17"/>
        <v>108995.85</v>
      </c>
      <c r="AI83" s="57">
        <f t="shared" si="17"/>
        <v>138</v>
      </c>
      <c r="AJ83" s="57">
        <f t="shared" si="17"/>
        <v>88020.31</v>
      </c>
      <c r="AK83" s="57">
        <f t="shared" si="17"/>
        <v>111</v>
      </c>
      <c r="AL83" s="57">
        <f t="shared" si="17"/>
        <v>56184.31</v>
      </c>
      <c r="AM83" s="57">
        <f t="shared" si="17"/>
        <v>4</v>
      </c>
      <c r="AN83" s="57">
        <f t="shared" si="17"/>
        <v>11980</v>
      </c>
      <c r="AO83" s="57">
        <f t="shared" si="17"/>
        <v>4</v>
      </c>
      <c r="AP83" s="57">
        <f t="shared" si="17"/>
        <v>11980</v>
      </c>
      <c r="AQ83" s="57">
        <f t="shared" si="17"/>
        <v>2</v>
      </c>
      <c r="AR83" s="57">
        <f t="shared" si="17"/>
        <v>119</v>
      </c>
      <c r="AS83" s="57">
        <f t="shared" si="17"/>
        <v>2</v>
      </c>
      <c r="AT83" s="57">
        <f t="shared" si="17"/>
        <v>119</v>
      </c>
      <c r="AU83" s="57">
        <f t="shared" si="17"/>
        <v>0</v>
      </c>
      <c r="AV83" s="57">
        <f t="shared" si="17"/>
        <v>0</v>
      </c>
      <c r="AW83" s="57">
        <f t="shared" si="17"/>
        <v>0</v>
      </c>
      <c r="AX83" s="57">
        <f t="shared" si="17"/>
        <v>0</v>
      </c>
      <c r="AY83" s="57">
        <f t="shared" si="17"/>
        <v>0</v>
      </c>
      <c r="AZ83" s="57">
        <f t="shared" si="17"/>
        <v>0</v>
      </c>
      <c r="BA83" s="57">
        <f t="shared" si="17"/>
        <v>0</v>
      </c>
      <c r="BB83" s="57">
        <f t="shared" si="17"/>
        <v>0</v>
      </c>
      <c r="BC83" s="57">
        <f t="shared" si="17"/>
        <v>0</v>
      </c>
      <c r="BD83" s="57">
        <f t="shared" si="17"/>
        <v>0</v>
      </c>
      <c r="BE83" s="57">
        <f t="shared" si="17"/>
        <v>0</v>
      </c>
      <c r="BF83" s="57">
        <f t="shared" si="17"/>
        <v>0</v>
      </c>
      <c r="BG83" s="57">
        <f t="shared" si="17"/>
        <v>1</v>
      </c>
      <c r="BH83" s="57">
        <f t="shared" si="17"/>
        <v>150</v>
      </c>
      <c r="BI83" s="57">
        <f t="shared" si="17"/>
        <v>1</v>
      </c>
      <c r="BJ83" s="57">
        <f t="shared" si="17"/>
        <v>150</v>
      </c>
      <c r="BK83" s="57">
        <f t="shared" si="17"/>
        <v>11</v>
      </c>
      <c r="BL83" s="57">
        <f t="shared" si="17"/>
        <v>8120</v>
      </c>
      <c r="BM83" s="57">
        <f t="shared" si="17"/>
        <v>10</v>
      </c>
      <c r="BN83" s="57">
        <f t="shared" si="17"/>
        <v>7270</v>
      </c>
      <c r="BO83" s="57">
        <f t="shared" si="16"/>
        <v>405</v>
      </c>
      <c r="BP83" s="57">
        <f t="shared" si="16"/>
        <v>103509.5</v>
      </c>
      <c r="BQ83" s="57">
        <f t="shared" si="16"/>
        <v>397</v>
      </c>
      <c r="BR83" s="57">
        <f t="shared" si="16"/>
        <v>101400</v>
      </c>
      <c r="BS83" s="57">
        <f t="shared" si="16"/>
        <v>22</v>
      </c>
      <c r="BT83" s="57">
        <f t="shared" si="16"/>
        <v>15568.480000000001</v>
      </c>
      <c r="BU83" s="57">
        <f t="shared" si="16"/>
        <v>20</v>
      </c>
      <c r="BV83" s="57">
        <f t="shared" si="16"/>
        <v>13380.480000000001</v>
      </c>
      <c r="BW83" s="57">
        <f t="shared" si="16"/>
        <v>79</v>
      </c>
      <c r="BX83" s="57">
        <f t="shared" si="16"/>
        <v>33422.639999999999</v>
      </c>
      <c r="BY83" s="57">
        <f t="shared" si="16"/>
        <v>75</v>
      </c>
      <c r="BZ83" s="57">
        <f t="shared" si="16"/>
        <v>33225.199999999997</v>
      </c>
    </row>
    <row r="84" spans="1:78" x14ac:dyDescent="0.25">
      <c r="A84" s="58"/>
      <c r="B84" s="59" t="s">
        <v>44</v>
      </c>
      <c r="C84" s="60">
        <f>C75+C76+C77+C78+C79+C80+C81+C82+C83</f>
        <v>87588</v>
      </c>
      <c r="D84" s="60">
        <f t="shared" ref="D84:BO84" si="18">D75+D76+D77+D78+D79+D80+D81+D82+D83</f>
        <v>573879488.28999996</v>
      </c>
      <c r="E84" s="61">
        <f t="shared" si="18"/>
        <v>84568</v>
      </c>
      <c r="F84" s="61">
        <f t="shared" si="18"/>
        <v>546166910.85200012</v>
      </c>
      <c r="G84" s="61">
        <f t="shared" si="18"/>
        <v>16120</v>
      </c>
      <c r="H84" s="61">
        <f t="shared" si="18"/>
        <v>184718495.12000003</v>
      </c>
      <c r="I84" s="61">
        <f t="shared" si="18"/>
        <v>14560</v>
      </c>
      <c r="J84" s="61">
        <f t="shared" si="18"/>
        <v>176765678.93799999</v>
      </c>
      <c r="K84" s="61">
        <f t="shared" si="18"/>
        <v>27276</v>
      </c>
      <c r="L84" s="61">
        <f t="shared" si="18"/>
        <v>124968167.14999998</v>
      </c>
      <c r="M84" s="61">
        <f t="shared" si="18"/>
        <v>25816</v>
      </c>
      <c r="N84" s="61">
        <f t="shared" si="18"/>
        <v>119312385.03400002</v>
      </c>
      <c r="O84" s="61">
        <f t="shared" si="18"/>
        <v>20965</v>
      </c>
      <c r="P84" s="61">
        <f t="shared" si="18"/>
        <v>175316968.17000002</v>
      </c>
      <c r="Q84" s="61">
        <f t="shared" si="18"/>
        <v>19758</v>
      </c>
      <c r="R84" s="61">
        <f t="shared" si="18"/>
        <v>189760699.18000001</v>
      </c>
      <c r="S84" s="61">
        <f t="shared" si="18"/>
        <v>803</v>
      </c>
      <c r="T84" s="61">
        <f t="shared" si="18"/>
        <v>3603271.31</v>
      </c>
      <c r="U84" s="61">
        <f t="shared" si="18"/>
        <v>727</v>
      </c>
      <c r="V84" s="61">
        <f t="shared" si="18"/>
        <v>3269373.81</v>
      </c>
      <c r="W84" s="61">
        <f t="shared" si="18"/>
        <v>363</v>
      </c>
      <c r="X84" s="61">
        <f t="shared" si="18"/>
        <v>10190243.66</v>
      </c>
      <c r="Y84" s="61">
        <f t="shared" si="18"/>
        <v>273</v>
      </c>
      <c r="Z84" s="61">
        <f t="shared" si="18"/>
        <v>4209229.22</v>
      </c>
      <c r="AA84" s="61">
        <f t="shared" si="18"/>
        <v>353</v>
      </c>
      <c r="AB84" s="61">
        <f t="shared" si="18"/>
        <v>1752515.3599999999</v>
      </c>
      <c r="AC84" s="61">
        <f t="shared" si="18"/>
        <v>355</v>
      </c>
      <c r="AD84" s="61">
        <f t="shared" si="18"/>
        <v>1681664.8900000001</v>
      </c>
      <c r="AE84" s="61">
        <f t="shared" si="18"/>
        <v>2855</v>
      </c>
      <c r="AF84" s="61">
        <f t="shared" si="18"/>
        <v>33864026.369999997</v>
      </c>
      <c r="AG84" s="61">
        <f t="shared" si="18"/>
        <v>2653</v>
      </c>
      <c r="AH84" s="61">
        <f t="shared" si="18"/>
        <v>15942697.349999998</v>
      </c>
      <c r="AI84" s="61">
        <f t="shared" si="18"/>
        <v>1080</v>
      </c>
      <c r="AJ84" s="61">
        <f t="shared" si="18"/>
        <v>2543882.5700000008</v>
      </c>
      <c r="AK84" s="61">
        <f t="shared" si="18"/>
        <v>944</v>
      </c>
      <c r="AL84" s="61">
        <f t="shared" si="18"/>
        <v>2313628.1</v>
      </c>
      <c r="AM84" s="61">
        <f t="shared" si="18"/>
        <v>2531</v>
      </c>
      <c r="AN84" s="61">
        <f t="shared" si="18"/>
        <v>198763.02</v>
      </c>
      <c r="AO84" s="61">
        <f t="shared" si="18"/>
        <v>24</v>
      </c>
      <c r="AP84" s="61">
        <f t="shared" si="18"/>
        <v>183083.62</v>
      </c>
      <c r="AQ84" s="61">
        <f t="shared" si="18"/>
        <v>19</v>
      </c>
      <c r="AR84" s="61">
        <f t="shared" si="18"/>
        <v>9441.7999999999993</v>
      </c>
      <c r="AS84" s="61">
        <f t="shared" si="18"/>
        <v>15</v>
      </c>
      <c r="AT84" s="61">
        <f t="shared" si="18"/>
        <v>7948</v>
      </c>
      <c r="AU84" s="61">
        <f t="shared" si="18"/>
        <v>12</v>
      </c>
      <c r="AV84" s="61">
        <f t="shared" si="18"/>
        <v>47201.25</v>
      </c>
      <c r="AW84" s="61">
        <f t="shared" si="18"/>
        <v>11</v>
      </c>
      <c r="AX84" s="61">
        <f t="shared" si="18"/>
        <v>19821.25</v>
      </c>
      <c r="AY84" s="61">
        <f t="shared" si="18"/>
        <v>10</v>
      </c>
      <c r="AZ84" s="61">
        <f t="shared" si="18"/>
        <v>68990</v>
      </c>
      <c r="BA84" s="61">
        <f t="shared" si="18"/>
        <v>10</v>
      </c>
      <c r="BB84" s="61">
        <f t="shared" si="18"/>
        <v>68990</v>
      </c>
      <c r="BC84" s="61">
        <f t="shared" si="18"/>
        <v>56</v>
      </c>
      <c r="BD84" s="61">
        <f t="shared" si="18"/>
        <v>603664.27999999991</v>
      </c>
      <c r="BE84" s="61">
        <f t="shared" si="18"/>
        <v>43</v>
      </c>
      <c r="BF84" s="61">
        <f t="shared" si="18"/>
        <v>306990.46999999997</v>
      </c>
      <c r="BG84" s="61">
        <f t="shared" si="18"/>
        <v>9</v>
      </c>
      <c r="BH84" s="61">
        <f t="shared" si="18"/>
        <v>45567</v>
      </c>
      <c r="BI84" s="61">
        <f t="shared" si="18"/>
        <v>9</v>
      </c>
      <c r="BJ84" s="61">
        <f t="shared" si="18"/>
        <v>45567</v>
      </c>
      <c r="BK84" s="61">
        <f t="shared" si="18"/>
        <v>2693</v>
      </c>
      <c r="BL84" s="61">
        <f t="shared" si="18"/>
        <v>3416099.95</v>
      </c>
      <c r="BM84" s="61">
        <f t="shared" si="18"/>
        <v>7417</v>
      </c>
      <c r="BN84" s="61">
        <f t="shared" si="18"/>
        <v>2948726.72</v>
      </c>
      <c r="BO84" s="61">
        <f t="shared" si="18"/>
        <v>6872</v>
      </c>
      <c r="BP84" s="61">
        <f t="shared" ref="BP84:BZ84" si="19">BP75+BP76+BP77+BP78+BP79+BP80+BP81+BP82+BP83</f>
        <v>12727394.439999999</v>
      </c>
      <c r="BQ84" s="61">
        <f t="shared" si="19"/>
        <v>6473</v>
      </c>
      <c r="BR84" s="61">
        <f t="shared" si="19"/>
        <v>12511575.5</v>
      </c>
      <c r="BS84" s="61">
        <f t="shared" si="19"/>
        <v>4599</v>
      </c>
      <c r="BT84" s="61">
        <f t="shared" si="19"/>
        <v>14745607.610000001</v>
      </c>
      <c r="BU84" s="61">
        <f t="shared" si="19"/>
        <v>4570</v>
      </c>
      <c r="BV84" s="61">
        <f t="shared" si="19"/>
        <v>11811997.42</v>
      </c>
      <c r="BW84" s="61">
        <f t="shared" si="19"/>
        <v>972</v>
      </c>
      <c r="BX84" s="61">
        <f t="shared" si="19"/>
        <v>5059189.2299999995</v>
      </c>
      <c r="BY84" s="61">
        <f t="shared" si="19"/>
        <v>910</v>
      </c>
      <c r="BZ84" s="61">
        <f t="shared" si="19"/>
        <v>5006854.3499999996</v>
      </c>
    </row>
    <row r="85" spans="1:78" x14ac:dyDescent="0.25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86"/>
      <c r="AO85" s="86"/>
      <c r="AP85" s="86"/>
      <c r="AQ85" s="86"/>
      <c r="AR85" s="86"/>
      <c r="AS85" s="86"/>
      <c r="AT85" s="86"/>
      <c r="AU85" s="86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</row>
    <row r="86" spans="1:78" s="66" customFormat="1" x14ac:dyDescent="0.25">
      <c r="A86" s="99"/>
      <c r="B86" s="100"/>
      <c r="C86" s="94"/>
      <c r="D86" s="94"/>
      <c r="E86" s="101"/>
      <c r="F86" s="94"/>
      <c r="G86" s="102"/>
      <c r="H86" s="103">
        <f>H84*1000/G84</f>
        <v>11458963.71712159</v>
      </c>
      <c r="I86" s="104"/>
      <c r="J86" s="104"/>
      <c r="K86" s="104">
        <f>L84*1000/K84</f>
        <v>4581616.3348731473</v>
      </c>
      <c r="L86" s="94"/>
      <c r="M86" s="94"/>
      <c r="N86" s="94"/>
      <c r="O86" s="94"/>
      <c r="P86" s="94"/>
      <c r="Q86" s="94"/>
      <c r="R86" s="94"/>
      <c r="S86" s="102"/>
      <c r="T86" s="94"/>
      <c r="U86" s="94"/>
      <c r="V86" s="94"/>
      <c r="W86" s="102">
        <f>W75+AA75</f>
        <v>292</v>
      </c>
      <c r="X86" s="94"/>
      <c r="Y86" s="94"/>
      <c r="Z86" s="94"/>
      <c r="AA86" s="94"/>
      <c r="AB86" s="94"/>
      <c r="AC86" s="94"/>
      <c r="AD86" s="94"/>
      <c r="AE86" s="102">
        <f>AE75+AI75</f>
        <v>641</v>
      </c>
      <c r="AF86" s="94"/>
      <c r="AG86" s="94"/>
      <c r="AH86" s="94"/>
      <c r="AI86" s="94"/>
      <c r="AJ86" s="94"/>
      <c r="AK86" s="94"/>
      <c r="AL86" s="94"/>
      <c r="AM86" s="94"/>
      <c r="AN86" s="94"/>
      <c r="BC86" s="105"/>
      <c r="BK86" s="105"/>
      <c r="BL86" s="105"/>
      <c r="BS86" s="105"/>
      <c r="BW86" s="105"/>
    </row>
    <row r="87" spans="1:78" s="85" customFormat="1" x14ac:dyDescent="0.25">
      <c r="A87" s="99"/>
      <c r="B87" s="106"/>
      <c r="C87" s="94"/>
      <c r="D87" s="94"/>
      <c r="E87" s="94"/>
      <c r="F87" s="102"/>
      <c r="G87" s="102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102">
        <f t="shared" ref="W87:W94" si="20">W76+AA76</f>
        <v>55</v>
      </c>
      <c r="X87" s="94"/>
      <c r="Y87" s="94"/>
      <c r="Z87" s="94"/>
      <c r="AA87" s="94"/>
      <c r="AB87" s="94"/>
      <c r="AC87" s="94"/>
      <c r="AD87" s="94"/>
      <c r="AE87" s="102">
        <f t="shared" ref="AE87:AE94" si="21">AE76+AI76</f>
        <v>490</v>
      </c>
      <c r="AF87" s="94"/>
      <c r="AG87" s="94"/>
      <c r="AH87" s="94"/>
      <c r="AI87" s="94"/>
      <c r="AJ87" s="94"/>
      <c r="AK87" s="94"/>
      <c r="AL87" s="94"/>
      <c r="AM87" s="94"/>
      <c r="AN87" s="94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105"/>
      <c r="BT87" s="66"/>
      <c r="BU87" s="66"/>
      <c r="BV87" s="66"/>
      <c r="BW87" s="66"/>
      <c r="BX87" s="66"/>
      <c r="BY87" s="66"/>
      <c r="BZ87" s="66"/>
    </row>
    <row r="88" spans="1:78" s="85" customFormat="1" x14ac:dyDescent="0.25">
      <c r="A88" s="99"/>
      <c r="B88" s="100"/>
      <c r="C88" s="94"/>
      <c r="D88" s="94"/>
      <c r="E88" s="94"/>
      <c r="F88" s="94"/>
      <c r="G88" s="103"/>
      <c r="H88" s="94"/>
      <c r="I88" s="94"/>
      <c r="J88" s="94"/>
      <c r="K88" s="104"/>
      <c r="L88" s="102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102">
        <f t="shared" si="20"/>
        <v>50</v>
      </c>
      <c r="X88" s="94"/>
      <c r="Y88" s="94"/>
      <c r="Z88" s="94"/>
      <c r="AA88" s="94"/>
      <c r="AB88" s="94"/>
      <c r="AC88" s="94"/>
      <c r="AD88" s="94"/>
      <c r="AE88" s="102">
        <f t="shared" si="21"/>
        <v>355</v>
      </c>
      <c r="AF88" s="94"/>
      <c r="AG88" s="94"/>
      <c r="AH88" s="94"/>
      <c r="AI88" s="94"/>
      <c r="AJ88" s="94"/>
      <c r="AK88" s="94"/>
      <c r="AL88" s="94"/>
      <c r="AM88" s="94"/>
      <c r="AN88" s="94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105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78" s="85" customFormat="1" x14ac:dyDescent="0.25">
      <c r="A89" s="99"/>
      <c r="B89" s="100"/>
      <c r="C89" s="94"/>
      <c r="D89" s="94"/>
      <c r="E89" s="94"/>
      <c r="F89" s="94"/>
      <c r="G89" s="94"/>
      <c r="H89" s="102"/>
      <c r="I89" s="94"/>
      <c r="J89" s="94"/>
      <c r="K89" s="94"/>
      <c r="L89" s="102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102">
        <f t="shared" si="20"/>
        <v>92</v>
      </c>
      <c r="X89" s="94"/>
      <c r="Y89" s="94"/>
      <c r="Z89" s="94"/>
      <c r="AA89" s="94"/>
      <c r="AB89" s="94"/>
      <c r="AC89" s="94"/>
      <c r="AD89" s="94"/>
      <c r="AE89" s="102">
        <f t="shared" si="21"/>
        <v>324</v>
      </c>
      <c r="AF89" s="94"/>
      <c r="AG89" s="94"/>
      <c r="AH89" s="94"/>
      <c r="AI89" s="94"/>
      <c r="AJ89" s="94"/>
      <c r="AK89" s="94"/>
      <c r="AL89" s="94"/>
      <c r="AM89" s="94"/>
      <c r="AN89" s="94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</row>
    <row r="90" spans="1:78" s="85" customFormat="1" x14ac:dyDescent="0.25">
      <c r="A90" s="99"/>
      <c r="B90" s="100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102">
        <f t="shared" si="20"/>
        <v>119</v>
      </c>
      <c r="X90" s="94"/>
      <c r="Y90" s="94"/>
      <c r="Z90" s="94"/>
      <c r="AA90" s="94"/>
      <c r="AB90" s="94"/>
      <c r="AC90" s="94"/>
      <c r="AD90" s="94"/>
      <c r="AE90" s="102">
        <f t="shared" si="21"/>
        <v>481</v>
      </c>
      <c r="AF90" s="94"/>
      <c r="AG90" s="94"/>
      <c r="AH90" s="94"/>
      <c r="AI90" s="94"/>
      <c r="AJ90" s="94"/>
      <c r="AK90" s="94"/>
      <c r="AL90" s="94"/>
      <c r="AM90" s="94"/>
      <c r="AN90" s="94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</row>
    <row r="91" spans="1:78" s="85" customFormat="1" x14ac:dyDescent="0.25">
      <c r="A91" s="99"/>
      <c r="B91" s="100"/>
      <c r="C91" s="94"/>
      <c r="D91" s="94"/>
      <c r="E91" s="94"/>
      <c r="F91" s="94"/>
      <c r="G91" s="107"/>
      <c r="H91" s="107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102">
        <f t="shared" si="20"/>
        <v>33</v>
      </c>
      <c r="X91" s="94"/>
      <c r="Y91" s="94"/>
      <c r="Z91" s="94"/>
      <c r="AA91" s="94"/>
      <c r="AB91" s="94"/>
      <c r="AC91" s="94"/>
      <c r="AD91" s="94"/>
      <c r="AE91" s="102">
        <f t="shared" si="21"/>
        <v>1305</v>
      </c>
      <c r="AF91" s="94"/>
      <c r="AG91" s="94"/>
      <c r="AH91" s="94"/>
      <c r="AI91" s="94"/>
      <c r="AJ91" s="94"/>
      <c r="AK91" s="94"/>
      <c r="AL91" s="94"/>
      <c r="AM91" s="94"/>
      <c r="AN91" s="94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</row>
    <row r="92" spans="1:78" s="85" customFormat="1" x14ac:dyDescent="0.25">
      <c r="A92" s="99"/>
      <c r="B92" s="100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Q92" s="94"/>
      <c r="R92" s="94"/>
      <c r="S92" s="94"/>
      <c r="T92" s="94"/>
      <c r="U92" s="94"/>
      <c r="V92" s="94"/>
      <c r="W92" s="102">
        <f t="shared" si="20"/>
        <v>17</v>
      </c>
      <c r="X92" s="94"/>
      <c r="Y92" s="94"/>
      <c r="Z92" s="94"/>
      <c r="AA92" s="94"/>
      <c r="AB92" s="94"/>
      <c r="AC92" s="94"/>
      <c r="AD92" s="94"/>
      <c r="AE92" s="102">
        <f t="shared" si="21"/>
        <v>65</v>
      </c>
      <c r="AF92" s="94"/>
      <c r="AG92" s="94"/>
      <c r="AH92" s="94"/>
      <c r="AI92" s="94"/>
      <c r="AJ92" s="94"/>
      <c r="AK92" s="94"/>
      <c r="AL92" s="94"/>
      <c r="AM92" s="94"/>
      <c r="AN92" s="94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</row>
    <row r="93" spans="1:78" s="85" customFormat="1" x14ac:dyDescent="0.25">
      <c r="A93" s="99"/>
      <c r="B93" s="108"/>
      <c r="C93" s="109"/>
      <c r="D93" s="109"/>
      <c r="E93" s="94"/>
      <c r="F93" s="94"/>
      <c r="G93" s="108"/>
      <c r="H93" s="109"/>
      <c r="I93" s="109"/>
      <c r="J93" s="94"/>
      <c r="K93" s="94"/>
      <c r="L93" s="94"/>
      <c r="M93" s="108"/>
      <c r="N93" s="109"/>
      <c r="O93" s="109"/>
      <c r="P93" s="94"/>
      <c r="Q93" s="94"/>
      <c r="R93" s="94"/>
      <c r="S93" s="94"/>
      <c r="T93" s="94"/>
      <c r="U93" s="94"/>
      <c r="V93" s="94"/>
      <c r="W93" s="102">
        <f t="shared" si="20"/>
        <v>17</v>
      </c>
      <c r="X93" s="94"/>
      <c r="Y93" s="94"/>
      <c r="Z93" s="94"/>
      <c r="AA93" s="94"/>
      <c r="AB93" s="94"/>
      <c r="AC93" s="94"/>
      <c r="AD93" s="94"/>
      <c r="AE93" s="102">
        <f t="shared" si="21"/>
        <v>37</v>
      </c>
      <c r="AF93" s="94"/>
      <c r="AG93" s="94"/>
      <c r="AH93" s="94"/>
      <c r="AI93" s="94"/>
      <c r="AJ93" s="94"/>
      <c r="AK93" s="94"/>
      <c r="AL93" s="94"/>
      <c r="AM93" s="94"/>
      <c r="AN93" s="94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s="85" customFormat="1" x14ac:dyDescent="0.25">
      <c r="C94" s="110"/>
      <c r="D94" s="110"/>
      <c r="H94" s="110"/>
      <c r="I94" s="110"/>
      <c r="N94" s="110"/>
      <c r="O94" s="110"/>
      <c r="W94" s="102">
        <f t="shared" si="20"/>
        <v>41</v>
      </c>
      <c r="Y94" s="94"/>
      <c r="AE94" s="102">
        <f t="shared" si="21"/>
        <v>237</v>
      </c>
      <c r="AI94" s="94"/>
      <c r="AO94" s="66"/>
      <c r="AW94" s="66"/>
      <c r="BE94" s="66"/>
      <c r="BO94" s="66"/>
      <c r="BU94" s="66"/>
    </row>
    <row r="95" spans="1:78" s="85" customFormat="1" x14ac:dyDescent="0.25">
      <c r="Y95" s="94"/>
      <c r="AI95" s="94"/>
      <c r="AO95" s="66"/>
      <c r="AW95" s="66"/>
      <c r="BE95" s="66"/>
      <c r="BO95" s="66"/>
      <c r="BU95" s="66"/>
    </row>
    <row r="96" spans="1:78" s="85" customFormat="1" x14ac:dyDescent="0.25">
      <c r="C96" s="111"/>
      <c r="D96" s="111"/>
      <c r="E96" s="112"/>
      <c r="H96" s="111"/>
      <c r="I96" s="111"/>
      <c r="J96" s="112"/>
      <c r="N96" s="111"/>
      <c r="O96" s="111"/>
      <c r="P96" s="112"/>
      <c r="Y96" s="94"/>
      <c r="AI96" s="94"/>
      <c r="AO96" s="66"/>
      <c r="AW96" s="66"/>
      <c r="BE96" s="66"/>
      <c r="BO96" s="66"/>
      <c r="BU96" s="66"/>
    </row>
    <row r="97" spans="2:73" s="85" customFormat="1" x14ac:dyDescent="0.25">
      <c r="C97" s="111"/>
      <c r="D97" s="111"/>
      <c r="E97" s="112"/>
      <c r="H97" s="111"/>
      <c r="I97" s="111"/>
      <c r="J97" s="112"/>
      <c r="N97" s="111"/>
      <c r="O97" s="111"/>
      <c r="P97" s="112"/>
      <c r="BU97" s="66"/>
    </row>
    <row r="98" spans="2:73" s="85" customFormat="1" x14ac:dyDescent="0.25">
      <c r="C98" s="113"/>
      <c r="D98" s="113"/>
      <c r="E98" s="112"/>
      <c r="H98" s="113"/>
      <c r="I98" s="113"/>
      <c r="J98" s="112"/>
      <c r="N98" s="113"/>
      <c r="O98" s="113"/>
      <c r="P98" s="112"/>
    </row>
    <row r="99" spans="2:73" s="85" customFormat="1" x14ac:dyDescent="0.25">
      <c r="C99" s="113"/>
      <c r="D99" s="113"/>
      <c r="E99" s="112"/>
      <c r="H99" s="113"/>
      <c r="I99" s="113"/>
      <c r="J99" s="112"/>
      <c r="N99" s="113"/>
      <c r="O99" s="113"/>
      <c r="P99" s="112"/>
    </row>
    <row r="100" spans="2:73" s="85" customFormat="1" x14ac:dyDescent="0.25">
      <c r="C100" s="113"/>
      <c r="D100" s="113"/>
      <c r="E100" s="112"/>
      <c r="H100" s="113"/>
      <c r="I100" s="113"/>
      <c r="J100" s="112"/>
      <c r="N100" s="113"/>
      <c r="O100" s="113"/>
      <c r="P100" s="112"/>
    </row>
    <row r="101" spans="2:73" s="85" customFormat="1" x14ac:dyDescent="0.25">
      <c r="C101" s="113"/>
      <c r="D101" s="113"/>
      <c r="E101" s="112"/>
      <c r="H101" s="113"/>
      <c r="I101" s="113"/>
      <c r="J101" s="112"/>
      <c r="N101" s="113"/>
      <c r="O101" s="113"/>
      <c r="P101" s="112"/>
    </row>
    <row r="102" spans="2:73" s="85" customFormat="1" x14ac:dyDescent="0.25">
      <c r="C102" s="113"/>
      <c r="D102" s="113"/>
      <c r="E102" s="112"/>
      <c r="H102" s="113"/>
      <c r="I102" s="113"/>
      <c r="J102" s="112"/>
      <c r="N102" s="113"/>
      <c r="O102" s="113"/>
      <c r="P102" s="112"/>
    </row>
    <row r="103" spans="2:73" s="85" customFormat="1" x14ac:dyDescent="0.25">
      <c r="C103" s="113"/>
      <c r="D103" s="113"/>
      <c r="E103" s="112"/>
      <c r="H103" s="113"/>
      <c r="I103" s="113"/>
      <c r="J103" s="112"/>
      <c r="N103" s="113"/>
      <c r="O103" s="113"/>
      <c r="P103" s="112"/>
    </row>
    <row r="104" spans="2:73" s="85" customFormat="1" x14ac:dyDescent="0.25">
      <c r="C104" s="114"/>
      <c r="D104" s="114"/>
      <c r="E104" s="115"/>
      <c r="H104" s="114"/>
      <c r="I104" s="114"/>
      <c r="J104" s="115"/>
      <c r="N104" s="114"/>
      <c r="O104" s="114"/>
      <c r="P104" s="115"/>
    </row>
    <row r="105" spans="2:73" s="85" customFormat="1" x14ac:dyDescent="0.25">
      <c r="C105" s="116"/>
      <c r="D105" s="116"/>
    </row>
    <row r="106" spans="2:73" s="85" customFormat="1" x14ac:dyDescent="0.25"/>
    <row r="107" spans="2:73" s="85" customFormat="1" x14ac:dyDescent="0.25"/>
    <row r="108" spans="2:73" s="85" customFormat="1" x14ac:dyDescent="0.25">
      <c r="B108" s="108"/>
      <c r="C108" s="109"/>
      <c r="D108" s="109"/>
      <c r="E108" s="94"/>
      <c r="G108" s="108"/>
      <c r="H108" s="109"/>
      <c r="I108" s="109"/>
      <c r="J108" s="94"/>
    </row>
    <row r="109" spans="2:73" s="85" customFormat="1" x14ac:dyDescent="0.25">
      <c r="C109" s="110"/>
      <c r="D109" s="110"/>
      <c r="G109" s="66"/>
      <c r="H109" s="117"/>
      <c r="I109" s="117"/>
      <c r="J109" s="66"/>
    </row>
    <row r="110" spans="2:73" s="85" customFormat="1" x14ac:dyDescent="0.25">
      <c r="G110" s="66"/>
      <c r="H110" s="66"/>
      <c r="I110" s="66"/>
      <c r="J110" s="66"/>
    </row>
    <row r="111" spans="2:73" s="85" customFormat="1" x14ac:dyDescent="0.25">
      <c r="C111" s="111"/>
      <c r="D111" s="111"/>
      <c r="E111" s="112"/>
      <c r="G111" s="66"/>
      <c r="H111" s="104"/>
      <c r="I111" s="104"/>
      <c r="J111" s="118"/>
    </row>
    <row r="112" spans="2:73" s="85" customFormat="1" x14ac:dyDescent="0.25">
      <c r="C112" s="111"/>
      <c r="D112" s="111"/>
      <c r="E112" s="112"/>
      <c r="G112" s="66"/>
      <c r="H112" s="104"/>
      <c r="I112" s="104"/>
      <c r="J112" s="118"/>
    </row>
    <row r="113" spans="3:10" s="85" customFormat="1" x14ac:dyDescent="0.25">
      <c r="C113" s="113"/>
      <c r="D113" s="113"/>
      <c r="E113" s="112"/>
      <c r="G113" s="66"/>
      <c r="H113" s="104"/>
      <c r="I113" s="104"/>
      <c r="J113" s="118"/>
    </row>
    <row r="114" spans="3:10" s="85" customFormat="1" x14ac:dyDescent="0.25">
      <c r="C114" s="113"/>
      <c r="D114" s="113"/>
      <c r="E114" s="112"/>
      <c r="G114" s="66"/>
      <c r="H114" s="104"/>
      <c r="I114" s="104"/>
      <c r="J114" s="118"/>
    </row>
    <row r="115" spans="3:10" s="85" customFormat="1" x14ac:dyDescent="0.25">
      <c r="C115" s="113"/>
      <c r="D115" s="113"/>
      <c r="E115" s="112"/>
      <c r="G115" s="66"/>
      <c r="H115" s="104"/>
      <c r="I115" s="104"/>
      <c r="J115" s="118"/>
    </row>
    <row r="116" spans="3:10" s="85" customFormat="1" x14ac:dyDescent="0.25">
      <c r="C116" s="113"/>
      <c r="D116" s="113"/>
      <c r="E116" s="112"/>
      <c r="G116" s="66"/>
      <c r="H116" s="104"/>
      <c r="I116" s="104"/>
      <c r="J116" s="118"/>
    </row>
    <row r="117" spans="3:10" s="85" customFormat="1" x14ac:dyDescent="0.25">
      <c r="C117" s="113"/>
      <c r="D117" s="113"/>
      <c r="E117" s="112"/>
      <c r="G117" s="66"/>
      <c r="H117" s="104"/>
      <c r="I117" s="104"/>
      <c r="J117" s="118"/>
    </row>
    <row r="118" spans="3:10" s="85" customFormat="1" x14ac:dyDescent="0.25">
      <c r="C118" s="113"/>
      <c r="D118" s="113"/>
      <c r="E118" s="112"/>
      <c r="G118" s="66"/>
      <c r="H118" s="104"/>
      <c r="I118" s="104"/>
      <c r="J118" s="118"/>
    </row>
    <row r="119" spans="3:10" s="85" customFormat="1" x14ac:dyDescent="0.25">
      <c r="C119" s="114"/>
      <c r="D119" s="114"/>
      <c r="E119" s="115"/>
      <c r="G119" s="66"/>
      <c r="H119" s="94"/>
      <c r="I119" s="94"/>
      <c r="J119" s="119"/>
    </row>
    <row r="120" spans="3:10" s="85" customFormat="1" x14ac:dyDescent="0.25"/>
    <row r="121" spans="3:10" s="85" customFormat="1" x14ac:dyDescent="0.25"/>
    <row r="122" spans="3:10" s="85" customFormat="1" x14ac:dyDescent="0.25"/>
    <row r="123" spans="3:10" s="85" customFormat="1" x14ac:dyDescent="0.25"/>
    <row r="124" spans="3:10" s="85" customFormat="1" x14ac:dyDescent="0.25"/>
    <row r="125" spans="3:10" s="85" customFormat="1" x14ac:dyDescent="0.25"/>
  </sheetData>
  <mergeCells count="441">
    <mergeCell ref="C94:D94"/>
    <mergeCell ref="H94:I94"/>
    <mergeCell ref="N94:O94"/>
    <mergeCell ref="C108:D108"/>
    <mergeCell ref="H108:I108"/>
    <mergeCell ref="C109:D109"/>
    <mergeCell ref="H109:I109"/>
    <mergeCell ref="BW72:BW73"/>
    <mergeCell ref="BX72:BX73"/>
    <mergeCell ref="BY72:BZ72"/>
    <mergeCell ref="C93:D93"/>
    <mergeCell ref="H93:I93"/>
    <mergeCell ref="N93:O93"/>
    <mergeCell ref="BO72:BO73"/>
    <mergeCell ref="BP72:BP73"/>
    <mergeCell ref="BQ72:BR72"/>
    <mergeCell ref="BS72:BS73"/>
    <mergeCell ref="BT72:BT73"/>
    <mergeCell ref="BU72:BV72"/>
    <mergeCell ref="BG72:BG73"/>
    <mergeCell ref="BH72:BH73"/>
    <mergeCell ref="BI72:BJ72"/>
    <mergeCell ref="BK72:BK73"/>
    <mergeCell ref="BL72:BL73"/>
    <mergeCell ref="BM72:BN72"/>
    <mergeCell ref="AY72:AY73"/>
    <mergeCell ref="AZ72:AZ73"/>
    <mergeCell ref="BA72:BB72"/>
    <mergeCell ref="BC72:BC73"/>
    <mergeCell ref="BD72:BD73"/>
    <mergeCell ref="BE72:BF72"/>
    <mergeCell ref="AQ72:AQ73"/>
    <mergeCell ref="AR72:AR73"/>
    <mergeCell ref="AS72:AT72"/>
    <mergeCell ref="AU72:AU73"/>
    <mergeCell ref="AV72:AV73"/>
    <mergeCell ref="AW72:AX72"/>
    <mergeCell ref="AI72:AI73"/>
    <mergeCell ref="AJ72:AJ73"/>
    <mergeCell ref="AK72:AL72"/>
    <mergeCell ref="AM72:AM73"/>
    <mergeCell ref="AN72:AN73"/>
    <mergeCell ref="AO72:AP72"/>
    <mergeCell ref="AA72:AA73"/>
    <mergeCell ref="AB72:AB73"/>
    <mergeCell ref="AC72:AD72"/>
    <mergeCell ref="AE72:AE73"/>
    <mergeCell ref="AF72:AF73"/>
    <mergeCell ref="AG72:AH72"/>
    <mergeCell ref="S72:S73"/>
    <mergeCell ref="T72:T73"/>
    <mergeCell ref="U72:V72"/>
    <mergeCell ref="W72:W73"/>
    <mergeCell ref="X72:X73"/>
    <mergeCell ref="Y72:Z72"/>
    <mergeCell ref="K72:K73"/>
    <mergeCell ref="L72:L73"/>
    <mergeCell ref="M72:N72"/>
    <mergeCell ref="O72:O73"/>
    <mergeCell ref="P72:P73"/>
    <mergeCell ref="Q72:R72"/>
    <mergeCell ref="BK71:BN71"/>
    <mergeCell ref="BO71:BR71"/>
    <mergeCell ref="BS71:BV71"/>
    <mergeCell ref="BW71:BZ71"/>
    <mergeCell ref="C72:C73"/>
    <mergeCell ref="D72:D73"/>
    <mergeCell ref="E72:F72"/>
    <mergeCell ref="G72:G73"/>
    <mergeCell ref="H72:H73"/>
    <mergeCell ref="I72:J72"/>
    <mergeCell ref="AM71:AP71"/>
    <mergeCell ref="AQ71:AT71"/>
    <mergeCell ref="AU71:AX71"/>
    <mergeCell ref="AY71:BB71"/>
    <mergeCell ref="BC71:BF71"/>
    <mergeCell ref="BG71:BJ71"/>
    <mergeCell ref="BK70:BR70"/>
    <mergeCell ref="BS70:BZ70"/>
    <mergeCell ref="G71:J71"/>
    <mergeCell ref="K71:N71"/>
    <mergeCell ref="O71:R71"/>
    <mergeCell ref="S71:V71"/>
    <mergeCell ref="W71:Z71"/>
    <mergeCell ref="AA71:AD71"/>
    <mergeCell ref="AE71:AH71"/>
    <mergeCell ref="AI71:AL71"/>
    <mergeCell ref="BY55:BZ55"/>
    <mergeCell ref="A70:A73"/>
    <mergeCell ref="B70:B73"/>
    <mergeCell ref="C70:F71"/>
    <mergeCell ref="G70:V70"/>
    <mergeCell ref="W70:AD70"/>
    <mergeCell ref="AE70:AL70"/>
    <mergeCell ref="AM70:AT70"/>
    <mergeCell ref="AU70:BB70"/>
    <mergeCell ref="BC70:BJ70"/>
    <mergeCell ref="BQ55:BR55"/>
    <mergeCell ref="BS55:BS56"/>
    <mergeCell ref="BT55:BT56"/>
    <mergeCell ref="BU55:BV55"/>
    <mergeCell ref="BW55:BW56"/>
    <mergeCell ref="BX55:BX56"/>
    <mergeCell ref="BI55:BJ55"/>
    <mergeCell ref="BK55:BK56"/>
    <mergeCell ref="BL55:BL56"/>
    <mergeCell ref="BM55:BN55"/>
    <mergeCell ref="BO55:BO56"/>
    <mergeCell ref="BP55:BP56"/>
    <mergeCell ref="BA55:BB55"/>
    <mergeCell ref="BC55:BC56"/>
    <mergeCell ref="BD55:BD56"/>
    <mergeCell ref="BE55:BF55"/>
    <mergeCell ref="BG55:BG56"/>
    <mergeCell ref="BH55:BH56"/>
    <mergeCell ref="AS55:AT55"/>
    <mergeCell ref="AU55:AU56"/>
    <mergeCell ref="AV55:AV56"/>
    <mergeCell ref="AW55:AX55"/>
    <mergeCell ref="AY55:AY56"/>
    <mergeCell ref="AZ55:AZ56"/>
    <mergeCell ref="AK55:AL55"/>
    <mergeCell ref="AM55:AM56"/>
    <mergeCell ref="AN55:AN56"/>
    <mergeCell ref="AO55:AP55"/>
    <mergeCell ref="AQ55:AQ56"/>
    <mergeCell ref="AR55:AR56"/>
    <mergeCell ref="AC55:AD55"/>
    <mergeCell ref="AE55:AE56"/>
    <mergeCell ref="AF55:AF56"/>
    <mergeCell ref="AG55:AH55"/>
    <mergeCell ref="AI55:AI56"/>
    <mergeCell ref="AJ55:AJ56"/>
    <mergeCell ref="U55:V55"/>
    <mergeCell ref="W55:W56"/>
    <mergeCell ref="X55:X56"/>
    <mergeCell ref="Y55:Z55"/>
    <mergeCell ref="AA55:AA56"/>
    <mergeCell ref="AB55:AB56"/>
    <mergeCell ref="M55:N55"/>
    <mergeCell ref="O55:O56"/>
    <mergeCell ref="P55:P56"/>
    <mergeCell ref="Q55:R55"/>
    <mergeCell ref="S55:S56"/>
    <mergeCell ref="T55:T56"/>
    <mergeCell ref="BS54:BV54"/>
    <mergeCell ref="BW54:BZ54"/>
    <mergeCell ref="C55:C56"/>
    <mergeCell ref="D55:D56"/>
    <mergeCell ref="E55:F55"/>
    <mergeCell ref="G55:G56"/>
    <mergeCell ref="H55:H56"/>
    <mergeCell ref="I55:J55"/>
    <mergeCell ref="K55:K56"/>
    <mergeCell ref="L55:L56"/>
    <mergeCell ref="AU54:AX54"/>
    <mergeCell ref="AY54:BB54"/>
    <mergeCell ref="BC54:BF54"/>
    <mergeCell ref="BG54:BJ54"/>
    <mergeCell ref="BK54:BN54"/>
    <mergeCell ref="BO54:BR54"/>
    <mergeCell ref="W54:Z54"/>
    <mergeCell ref="AA54:AD54"/>
    <mergeCell ref="AE54:AH54"/>
    <mergeCell ref="AI54:AL54"/>
    <mergeCell ref="AM54:AP54"/>
    <mergeCell ref="AQ54:AT54"/>
    <mergeCell ref="AE53:AL53"/>
    <mergeCell ref="AM53:AT53"/>
    <mergeCell ref="AU53:BB53"/>
    <mergeCell ref="BC53:BJ53"/>
    <mergeCell ref="BK53:BR53"/>
    <mergeCell ref="BS53:BZ53"/>
    <mergeCell ref="C52:D52"/>
    <mergeCell ref="A53:A56"/>
    <mergeCell ref="B53:B56"/>
    <mergeCell ref="C53:F54"/>
    <mergeCell ref="G53:V53"/>
    <mergeCell ref="W53:AD53"/>
    <mergeCell ref="G54:J54"/>
    <mergeCell ref="K54:N54"/>
    <mergeCell ref="O54:R54"/>
    <mergeCell ref="S54:V54"/>
    <mergeCell ref="BS39:BS40"/>
    <mergeCell ref="BT39:BT40"/>
    <mergeCell ref="BU39:BV39"/>
    <mergeCell ref="BW39:BW40"/>
    <mergeCell ref="BX39:BX40"/>
    <mergeCell ref="BY39:BZ39"/>
    <mergeCell ref="BK39:BK40"/>
    <mergeCell ref="BL39:BL40"/>
    <mergeCell ref="BM39:BN39"/>
    <mergeCell ref="BO39:BO40"/>
    <mergeCell ref="BP39:BP40"/>
    <mergeCell ref="BQ39:BR39"/>
    <mergeCell ref="BC39:BC40"/>
    <mergeCell ref="BD39:BD40"/>
    <mergeCell ref="BE39:BF39"/>
    <mergeCell ref="BG39:BG40"/>
    <mergeCell ref="BH39:BH40"/>
    <mergeCell ref="BI39:BJ39"/>
    <mergeCell ref="AU39:AU40"/>
    <mergeCell ref="AV39:AV40"/>
    <mergeCell ref="AW39:AX39"/>
    <mergeCell ref="AY39:AY40"/>
    <mergeCell ref="AZ39:AZ40"/>
    <mergeCell ref="BA39:BB39"/>
    <mergeCell ref="AM39:AM40"/>
    <mergeCell ref="AN39:AN40"/>
    <mergeCell ref="AO39:AP39"/>
    <mergeCell ref="AQ39:AQ40"/>
    <mergeCell ref="AR39:AR40"/>
    <mergeCell ref="AS39:AT39"/>
    <mergeCell ref="AE39:AE40"/>
    <mergeCell ref="AF39:AF40"/>
    <mergeCell ref="AG39:AH39"/>
    <mergeCell ref="AI39:AI40"/>
    <mergeCell ref="AJ39:AJ40"/>
    <mergeCell ref="AK39:AL39"/>
    <mergeCell ref="W39:W40"/>
    <mergeCell ref="X39:X40"/>
    <mergeCell ref="Y39:Z39"/>
    <mergeCell ref="AA39:AA40"/>
    <mergeCell ref="AB39:AB40"/>
    <mergeCell ref="AC39:AD39"/>
    <mergeCell ref="O39:O40"/>
    <mergeCell ref="P39:P40"/>
    <mergeCell ref="Q39:R39"/>
    <mergeCell ref="S39:S40"/>
    <mergeCell ref="T39:T40"/>
    <mergeCell ref="U39:V39"/>
    <mergeCell ref="BW38:BZ38"/>
    <mergeCell ref="C39:C40"/>
    <mergeCell ref="D39:D40"/>
    <mergeCell ref="E39:F39"/>
    <mergeCell ref="G39:G40"/>
    <mergeCell ref="H39:H40"/>
    <mergeCell ref="I39:J39"/>
    <mergeCell ref="K39:K40"/>
    <mergeCell ref="L39:L40"/>
    <mergeCell ref="M39:N39"/>
    <mergeCell ref="AY38:BB38"/>
    <mergeCell ref="BC38:BF38"/>
    <mergeCell ref="BG38:BJ38"/>
    <mergeCell ref="BK38:BN38"/>
    <mergeCell ref="BO38:BR38"/>
    <mergeCell ref="BS38:BV38"/>
    <mergeCell ref="AA38:AD38"/>
    <mergeCell ref="AE38:AH38"/>
    <mergeCell ref="AI38:AL38"/>
    <mergeCell ref="AM38:AP38"/>
    <mergeCell ref="AQ38:AT38"/>
    <mergeCell ref="AU38:AX38"/>
    <mergeCell ref="AM37:AT37"/>
    <mergeCell ref="AU37:BB37"/>
    <mergeCell ref="BC37:BJ37"/>
    <mergeCell ref="BK37:BR37"/>
    <mergeCell ref="BS37:BZ37"/>
    <mergeCell ref="G38:J38"/>
    <mergeCell ref="K38:N38"/>
    <mergeCell ref="O38:R38"/>
    <mergeCell ref="S38:V38"/>
    <mergeCell ref="W38:Z38"/>
    <mergeCell ref="BU23:BV23"/>
    <mergeCell ref="BW23:BW24"/>
    <mergeCell ref="BX23:BX24"/>
    <mergeCell ref="BY23:BZ23"/>
    <mergeCell ref="A37:A40"/>
    <mergeCell ref="B37:B40"/>
    <mergeCell ref="C37:F38"/>
    <mergeCell ref="G37:V37"/>
    <mergeCell ref="W37:AD37"/>
    <mergeCell ref="AE37:AL37"/>
    <mergeCell ref="BM23:BN23"/>
    <mergeCell ref="BO23:BO24"/>
    <mergeCell ref="BP23:BP24"/>
    <mergeCell ref="BQ23:BR23"/>
    <mergeCell ref="BS23:BS24"/>
    <mergeCell ref="BT23:BT24"/>
    <mergeCell ref="BE23:BF23"/>
    <mergeCell ref="BG23:BG24"/>
    <mergeCell ref="BH23:BH24"/>
    <mergeCell ref="BI23:BJ23"/>
    <mergeCell ref="BK23:BK24"/>
    <mergeCell ref="BL23:BL24"/>
    <mergeCell ref="AW23:AX23"/>
    <mergeCell ref="AY23:AY24"/>
    <mergeCell ref="AZ23:AZ24"/>
    <mergeCell ref="BA23:BB23"/>
    <mergeCell ref="BC23:BC24"/>
    <mergeCell ref="BD23:BD24"/>
    <mergeCell ref="AO23:AP23"/>
    <mergeCell ref="AQ23:AQ24"/>
    <mergeCell ref="AR23:AR24"/>
    <mergeCell ref="AS23:AT23"/>
    <mergeCell ref="AU23:AU24"/>
    <mergeCell ref="AV23:AV24"/>
    <mergeCell ref="AG23:AH23"/>
    <mergeCell ref="AI23:AI24"/>
    <mergeCell ref="AJ23:AJ24"/>
    <mergeCell ref="AK23:AL23"/>
    <mergeCell ref="AM23:AM24"/>
    <mergeCell ref="AN23:AN24"/>
    <mergeCell ref="Y23:Z23"/>
    <mergeCell ref="AA23:AA24"/>
    <mergeCell ref="AB23:AB24"/>
    <mergeCell ref="AC23:AD23"/>
    <mergeCell ref="AE23:AE24"/>
    <mergeCell ref="AF23:AF24"/>
    <mergeCell ref="Q23:R23"/>
    <mergeCell ref="S23:S24"/>
    <mergeCell ref="T23:T24"/>
    <mergeCell ref="U23:V23"/>
    <mergeCell ref="W23:W24"/>
    <mergeCell ref="X23:X24"/>
    <mergeCell ref="I23:J23"/>
    <mergeCell ref="K23:K24"/>
    <mergeCell ref="L23:L24"/>
    <mergeCell ref="M23:N23"/>
    <mergeCell ref="O23:O24"/>
    <mergeCell ref="P23:P24"/>
    <mergeCell ref="BG22:BJ22"/>
    <mergeCell ref="BK22:BN22"/>
    <mergeCell ref="BO22:BR22"/>
    <mergeCell ref="BS22:BV22"/>
    <mergeCell ref="BW22:BZ22"/>
    <mergeCell ref="C23:C24"/>
    <mergeCell ref="D23:D24"/>
    <mergeCell ref="E23:F23"/>
    <mergeCell ref="G23:G24"/>
    <mergeCell ref="H23:H24"/>
    <mergeCell ref="AI22:AL22"/>
    <mergeCell ref="AM22:AP22"/>
    <mergeCell ref="AQ22:AT22"/>
    <mergeCell ref="AU22:AX22"/>
    <mergeCell ref="AY22:BB22"/>
    <mergeCell ref="BC22:BF22"/>
    <mergeCell ref="BC21:BJ21"/>
    <mergeCell ref="BK21:BR21"/>
    <mergeCell ref="BS21:BZ21"/>
    <mergeCell ref="G22:J22"/>
    <mergeCell ref="K22:N22"/>
    <mergeCell ref="O22:R22"/>
    <mergeCell ref="S22:V22"/>
    <mergeCell ref="W22:Z22"/>
    <mergeCell ref="AA22:AD22"/>
    <mergeCell ref="AE22:AH22"/>
    <mergeCell ref="BX6:BX7"/>
    <mergeCell ref="BY6:BZ6"/>
    <mergeCell ref="A21:A24"/>
    <mergeCell ref="B21:B24"/>
    <mergeCell ref="C21:F22"/>
    <mergeCell ref="G21:V21"/>
    <mergeCell ref="W21:AD21"/>
    <mergeCell ref="AE21:AL21"/>
    <mergeCell ref="AM21:AT21"/>
    <mergeCell ref="AU21:BB21"/>
    <mergeCell ref="BP6:BP7"/>
    <mergeCell ref="BQ6:BR6"/>
    <mergeCell ref="BS6:BS7"/>
    <mergeCell ref="BT6:BT7"/>
    <mergeCell ref="BU6:BV6"/>
    <mergeCell ref="BW6:BW7"/>
    <mergeCell ref="BH6:BH7"/>
    <mergeCell ref="BI6:BJ6"/>
    <mergeCell ref="BK6:BK7"/>
    <mergeCell ref="BL6:BL7"/>
    <mergeCell ref="BM6:BN6"/>
    <mergeCell ref="BO6:BO7"/>
    <mergeCell ref="AZ6:AZ7"/>
    <mergeCell ref="BA6:BB6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T6:T7"/>
    <mergeCell ref="U6:V6"/>
    <mergeCell ref="W6:W7"/>
    <mergeCell ref="X6:X7"/>
    <mergeCell ref="Y6:Z6"/>
    <mergeCell ref="AA6:AA7"/>
    <mergeCell ref="L6:L7"/>
    <mergeCell ref="M6:N6"/>
    <mergeCell ref="O6:O7"/>
    <mergeCell ref="P6:P7"/>
    <mergeCell ref="Q6:R6"/>
    <mergeCell ref="S6:S7"/>
    <mergeCell ref="BK5:BN5"/>
    <mergeCell ref="BO5:BR5"/>
    <mergeCell ref="BS5:BV5"/>
    <mergeCell ref="BW5:BZ5"/>
    <mergeCell ref="C6:C7"/>
    <mergeCell ref="D6:D7"/>
    <mergeCell ref="E6:F6"/>
    <mergeCell ref="G6:G7"/>
    <mergeCell ref="H6:H7"/>
    <mergeCell ref="I6:J6"/>
    <mergeCell ref="AM5:AP5"/>
    <mergeCell ref="AQ5:AT5"/>
    <mergeCell ref="AU5:AX5"/>
    <mergeCell ref="AY5:BB5"/>
    <mergeCell ref="BC5:BF5"/>
    <mergeCell ref="BG5:BJ5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2025-04-04T07:08:41Z</dcterms:created>
  <dcterms:modified xsi:type="dcterms:W3CDTF">2025-04-04T07:09:04Z</dcterms:modified>
</cp:coreProperties>
</file>