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25" windowHeight="12150"/>
  </bookViews>
  <sheets>
    <sheet name="ПУ кырг" sheetId="1" r:id="rId1"/>
    <sheet name="ПУ русс" sheetId="2" r:id="rId2"/>
  </sheets>
  <calcPr calcId="162913"/>
</workbook>
</file>

<file path=xl/calcChain.xml><?xml version="1.0" encoding="utf-8"?>
<calcChain xmlns="http://schemas.openxmlformats.org/spreadsheetml/2006/main">
  <c r="E5" i="1" l="1"/>
  <c r="J5" i="1"/>
  <c r="I5" i="1"/>
  <c r="H5" i="1"/>
  <c r="G5" i="1"/>
  <c r="F5" i="1"/>
  <c r="F5" i="2"/>
  <c r="K5" i="2"/>
  <c r="J5" i="2"/>
  <c r="I5" i="2"/>
  <c r="H5" i="2"/>
  <c r="G5" i="2"/>
  <c r="I30" i="1"/>
  <c r="H30" i="1"/>
  <c r="G30" i="1"/>
  <c r="E30" i="1"/>
  <c r="J24" i="1"/>
  <c r="I24" i="1"/>
  <c r="H24" i="1"/>
  <c r="G24" i="1"/>
  <c r="F24" i="1"/>
  <c r="E24" i="1"/>
  <c r="J30" i="2"/>
  <c r="I30" i="2"/>
  <c r="H30" i="2"/>
  <c r="F30" i="2"/>
  <c r="K24" i="2"/>
  <c r="J24" i="2"/>
  <c r="I24" i="2"/>
  <c r="H24" i="2"/>
  <c r="F24" i="2"/>
  <c r="G24" i="2"/>
  <c r="G30" i="2"/>
  <c r="G27" i="2"/>
  <c r="G28" i="2"/>
  <c r="G29" i="2"/>
  <c r="F23" i="1" l="1"/>
  <c r="I23" i="1" s="1"/>
  <c r="F26" i="1"/>
  <c r="F27" i="1"/>
  <c r="F28" i="1"/>
  <c r="F29" i="1"/>
  <c r="F30" i="1" s="1"/>
  <c r="F22" i="1"/>
  <c r="I22" i="1" s="1"/>
  <c r="F8" i="1"/>
  <c r="F9" i="1"/>
  <c r="F10" i="1"/>
  <c r="F11" i="1"/>
  <c r="F7" i="1"/>
  <c r="G23" i="2"/>
  <c r="G26" i="2"/>
  <c r="G22" i="2"/>
  <c r="G15" i="2"/>
  <c r="J15" i="2" s="1"/>
  <c r="G16" i="2"/>
  <c r="J16" i="2" s="1"/>
  <c r="G17" i="2"/>
  <c r="G18" i="2"/>
  <c r="G19" i="2"/>
  <c r="G14" i="2"/>
  <c r="J14" i="2" s="1"/>
  <c r="G11" i="2"/>
  <c r="G7" i="2"/>
  <c r="G8" i="2"/>
  <c r="F14" i="1"/>
  <c r="I14" i="1" s="1"/>
  <c r="F15" i="1"/>
  <c r="F16" i="1"/>
  <c r="F18" i="1"/>
  <c r="F19" i="1"/>
  <c r="G10" i="2"/>
  <c r="G9" i="2" l="1"/>
  <c r="J26" i="2" l="1"/>
  <c r="J19" i="2"/>
  <c r="J17" i="2"/>
  <c r="I26" i="1" l="1"/>
  <c r="K30" i="2" l="1"/>
  <c r="K20" i="2"/>
  <c r="I20" i="2"/>
  <c r="H20" i="2"/>
  <c r="F20" i="2"/>
  <c r="K12" i="2"/>
  <c r="J12" i="2"/>
  <c r="I12" i="2"/>
  <c r="H12" i="2"/>
  <c r="F12" i="2"/>
  <c r="J30" i="1"/>
  <c r="J20" i="1"/>
  <c r="H20" i="1"/>
  <c r="G20" i="1"/>
  <c r="E20" i="1"/>
  <c r="I19" i="1"/>
  <c r="F17" i="1"/>
  <c r="I15" i="1"/>
  <c r="J12" i="1"/>
  <c r="I12" i="1"/>
  <c r="H12" i="1"/>
  <c r="G12" i="1"/>
  <c r="E12" i="1"/>
  <c r="G12" i="2" l="1"/>
  <c r="G20" i="2"/>
  <c r="J20" i="2"/>
  <c r="F20" i="1"/>
  <c r="I20" i="1"/>
  <c r="F31" i="2" l="1"/>
  <c r="K31" i="2"/>
  <c r="H31" i="2"/>
  <c r="I31" i="2"/>
  <c r="G31" i="2" l="1"/>
  <c r="J31" i="2"/>
  <c r="H31" i="1" l="1"/>
  <c r="E31" i="1"/>
  <c r="G31" i="1"/>
  <c r="J31" i="1"/>
  <c r="I31" i="1" l="1"/>
  <c r="F12" i="1"/>
  <c r="F31" i="1" l="1"/>
</calcChain>
</file>

<file path=xl/sharedStrings.xml><?xml version="1.0" encoding="utf-8"?>
<sst xmlns="http://schemas.openxmlformats.org/spreadsheetml/2006/main" count="126" uniqueCount="105">
  <si>
    <t xml:space="preserve">№ </t>
  </si>
  <si>
    <t>ССМдин аталышы</t>
  </si>
  <si>
    <t>Дареги</t>
  </si>
  <si>
    <t xml:space="preserve">Кубаттуулугу </t>
  </si>
  <si>
    <t xml:space="preserve">Жашаган адамдын саны </t>
  </si>
  <si>
    <t>Анын ичинен</t>
  </si>
  <si>
    <t>эркектер</t>
  </si>
  <si>
    <t>аялдар</t>
  </si>
  <si>
    <t>ДМЧА</t>
  </si>
  <si>
    <t>карылар</t>
  </si>
  <si>
    <t>адам</t>
  </si>
  <si>
    <t>Жалпысы</t>
  </si>
  <si>
    <t>Карылар жана майыптыгы бар жарандар үчүн ССМдер</t>
  </si>
  <si>
    <t xml:space="preserve">Б. Салиева ысымындагы Нижняя-Серафимовкадагы улгайган жана ден соолугунун мүмкүнчүлүгү чектелген жарандар үчүн социалдык стационардык мекемеси </t>
  </si>
  <si>
    <t xml:space="preserve">Чүй облусу, Ысык-Ата району, Нижне-Серафимовка айылы </t>
  </si>
  <si>
    <t>Талас облусу, Бакай-Ата району, Бакай-Ата айылы, Манас көчөсү, 97</t>
  </si>
  <si>
    <t xml:space="preserve"> </t>
  </si>
  <si>
    <t xml:space="preserve">Сүлүктүдөгү жалпы типтеги улгайган жана ден соолугунун мүмкүнчүлүгү чектелген жарандар үчүн социалдык стационардык мекемеси </t>
  </si>
  <si>
    <t>Баткен облусу, Сүлүктү шаары,  Шахтерская көчөсү</t>
  </si>
  <si>
    <t>Сузактагы улгайган жана ден соолугунун мүмкүнчүлүгү чектелген жарандардын жалпы типтеги социалдык стационардык мекемеси</t>
  </si>
  <si>
    <t>Жалал-Абад облусу, Сузак району, Октябрь айылы,  Советская көчөсү</t>
  </si>
  <si>
    <t xml:space="preserve">Токтогулдагы жалпы типтеги улгайган жана ден соолугунун мүмкүнчүлүгү чектелген жарандардын "Кара-Каш" социалдык стационардык мекемеси </t>
  </si>
  <si>
    <t xml:space="preserve">Жалал-Абад облусу, Токтогул району, Кызыл-Туу айылы </t>
  </si>
  <si>
    <t xml:space="preserve">Баардыгы </t>
  </si>
  <si>
    <t>Чоңдордун психоневрологиялык ССМдери</t>
  </si>
  <si>
    <t>Жайыл психоневрологиялык  социалдык стационардык мекемеси</t>
  </si>
  <si>
    <t xml:space="preserve">Чүй облусу, Жайыл району, Кара-Балта шаары, Индом кыштакчасы </t>
  </si>
  <si>
    <t>Ысык-Көл облусу, Ак-Суу району,  Теплоключенка айылы,  Калинина көчөсү, 55</t>
  </si>
  <si>
    <t xml:space="preserve">Токмоктогу №1 психоневрологиялык социалдык стационардык мекемеси </t>
  </si>
  <si>
    <t xml:space="preserve">Токмоктогу №2 психоневрологиялык социалдык стационардык мекемеси </t>
  </si>
  <si>
    <t>Чүй облусу, Токмок шаары, Слободская көчөсү,116</t>
  </si>
  <si>
    <t>Баткен облусу, .Кадамжай району, Кара-Төбө айылы</t>
  </si>
  <si>
    <t xml:space="preserve">Покровкадагы аралаш психоневрологиялык социалдык стационардык мекемеси </t>
  </si>
  <si>
    <t>Талас облусу, Манас району,  М.Горький көчөсү, 56</t>
  </si>
  <si>
    <t>Балдардын психоневрологиялык ССМдери</t>
  </si>
  <si>
    <t xml:space="preserve">Беловодскийдеги балдардын психоневрологиялык социалдык стационардык мекемеси </t>
  </si>
  <si>
    <t>Чүй облусу, Москва району, Беловодское айылы, Крупская көчөсү, 157</t>
  </si>
  <si>
    <t xml:space="preserve">Жалал-Абаддагы балдардын психоневрологиялык социалдык стационардык мекемеси  </t>
  </si>
  <si>
    <t>Жалал-Абад облусу, Жалал-Абад шаары,  Октябрь көчөсү, 440</t>
  </si>
  <si>
    <t>Ден соолугунун мүмкүнчүлүгү чектелген адамдар, анын ичинде ден соолугунун мүмкүнчүлүгү чектелген балдар үчүн Сокулуктагы реабилитациялоо борбору</t>
  </si>
  <si>
    <t>Чүй облусу, Сокулук району, Кызыл-Туу айылы, Кирова көчөсү, 86</t>
  </si>
  <si>
    <t>Ден соолугунун мүмкүнчүлүгү чектелген балдар үчүн Үй-бүлө тибиндеги балдар үйү</t>
  </si>
  <si>
    <t xml:space="preserve">Жалал-Абаддагы "Ак-Жол" балдар үчүн комплекстүү реабилитациялык борбору  </t>
  </si>
  <si>
    <t>Жалал-Абад облусу, Жалал-Абад шаары,  Б.Осмонова көчөсү, 18</t>
  </si>
  <si>
    <t xml:space="preserve">"Келечек" майыптыгы бар балдардын реабилитациялык борбору </t>
  </si>
  <si>
    <t>Бишкек шаары Жибек-Жолу проспектиси 519</t>
  </si>
  <si>
    <t>Итого</t>
  </si>
  <si>
    <t>Наименование ССУ</t>
  </si>
  <si>
    <t xml:space="preserve">Год создания </t>
  </si>
  <si>
    <t xml:space="preserve">Адрес </t>
  </si>
  <si>
    <t xml:space="preserve">Мощность </t>
  </si>
  <si>
    <t>Фактич. числ-ть</t>
  </si>
  <si>
    <t>В том числе</t>
  </si>
  <si>
    <t>муж.</t>
  </si>
  <si>
    <t>жен.</t>
  </si>
  <si>
    <t>ЛОВЗ</t>
  </si>
  <si>
    <t>пожилые</t>
  </si>
  <si>
    <t>чел.</t>
  </si>
  <si>
    <t>ССУ общего типа для пожилых и ЛОВЗ</t>
  </si>
  <si>
    <t>Нижне-Серафимовское ССУ для пожилых и ЛОВЗ</t>
  </si>
  <si>
    <t>Чуйская обл., Ысык-Атинский район с. Нижне-Серафимовка</t>
  </si>
  <si>
    <t>Талаская обл., Бакай-Атинский район  с. Бакай-Ата, ул. Манаса -97</t>
  </si>
  <si>
    <t>Сулюктинское ССУ общего типа для пожилых и ЛОВЗ</t>
  </si>
  <si>
    <t>Баткенская обл., г. Сулюкта, ул.  Шахтерская б\н</t>
  </si>
  <si>
    <t>Сузакское ССУ для пожилых  и ЛОВЗ</t>
  </si>
  <si>
    <t>Жалал-Абадская обл., Сузакский район с. Октябрьская ул. Советская б\н.</t>
  </si>
  <si>
    <t>Токтогульское ССУ «Кара-Каш» для пожилых и ЛОВЗ</t>
  </si>
  <si>
    <t>Жалал-Абадская обл., Токтогульский район, с. Кызыл-Туу</t>
  </si>
  <si>
    <t>Всего</t>
  </si>
  <si>
    <t>Взрослые психоневрологические ССУ</t>
  </si>
  <si>
    <t>Жайылское женское психоневрологическое ССУ</t>
  </si>
  <si>
    <t>Чуйская обл., Жайылский р-н, г. Кара-Балта, п. Индом</t>
  </si>
  <si>
    <t>Ак-Суйское женское психоневрологическое ССУ</t>
  </si>
  <si>
    <t>Иссык-Кульская обл., Ак-Суйский р-н, с. Теплоключенка, ул. Калинина, 55</t>
  </si>
  <si>
    <t>Чуйская обл., Чуйский р-н, с. Искра, ул. Шарабас, 6</t>
  </si>
  <si>
    <t>Чуйская обл., г.Токмок, ул. Слободская,116</t>
  </si>
  <si>
    <t>Кадамжайское смешанное психоневрологическое ССУ</t>
  </si>
  <si>
    <t>Покровское смешанное психоневрологическое ССУ</t>
  </si>
  <si>
    <t>Таласская обл., Манасский р-н, с. Покровка, ул. М.Горького, 56</t>
  </si>
  <si>
    <t>Детские психоневрологические ССУ</t>
  </si>
  <si>
    <t>Беловодское детское психоневрологическое ССУ</t>
  </si>
  <si>
    <t>Чуйская обл., Московский р-н, с. Беловодское, ул. Крупская, 157</t>
  </si>
  <si>
    <t>Жалал-Абадское детское психоневрологическое ССУ</t>
  </si>
  <si>
    <t>Жалал-Абадская обл.,  г. Жалал-Абад, ул. Октябрьская, 440</t>
  </si>
  <si>
    <t>Сокулукский реаб. центр для ЛОВЗ, в т.ч. для детей с ОВЗ</t>
  </si>
  <si>
    <t>Чуйская обл., Сокулукский р-н, с. Кызыл-Туу, ул. Кирова, 86</t>
  </si>
  <si>
    <t>Жалал-Абадский детский комплексный реабилитационный центр  "Ак-Жол"</t>
  </si>
  <si>
    <t>Жалал-Абадская обл., г. Жалал-Абад, ул. Б.Осмонова, 18</t>
  </si>
  <si>
    <t>Реабилитационный центр детей с инвалидностью «Келечек»</t>
  </si>
  <si>
    <t>г.Бишкек, прспект Жибек-Жолу, 519</t>
  </si>
  <si>
    <r>
      <t xml:space="preserve">Токмокское смешанное психоневрологическое ССУ </t>
    </r>
    <r>
      <rPr>
        <b/>
        <sz val="12"/>
        <rFont val="Times New Roman"/>
        <family val="1"/>
        <charset val="204"/>
      </rPr>
      <t>№2</t>
    </r>
  </si>
  <si>
    <r>
      <t>Токмокское мужское психоневрологическое ССУ</t>
    </r>
    <r>
      <rPr>
        <b/>
        <sz val="12"/>
        <rFont val="Times New Roman"/>
        <family val="1"/>
        <charset val="204"/>
      </rPr>
      <t xml:space="preserve"> №1</t>
    </r>
  </si>
  <si>
    <t xml:space="preserve">Кадамжайдагы психоневрологиялык социалдык стационардык мекемеси </t>
  </si>
  <si>
    <t>Баткенская обл., Кадамжайский р-н, с. Кара-Тобе</t>
  </si>
  <si>
    <t xml:space="preserve">Чуй облусу, Чуй району,  Искра а,  Шарабас көчөсү 6 </t>
  </si>
  <si>
    <t>Бакай-Атинское ССУ для пожилых граждан и ЛОВЗ</t>
  </si>
  <si>
    <t>Ак-Суудагы  психоневрологиялык ССМи</t>
  </si>
  <si>
    <t>Бакай-Атадагы жалпы типтеги улгайган жана ДМЧ жарандардын ССМи</t>
  </si>
  <si>
    <t>Детский дом семейного типа для детей с ОВЗ г. Шопоков</t>
  </si>
  <si>
    <t>Чуйская обл., Сокулукский р-н, г.Шопоков, ул. Шопокова, 9</t>
  </si>
  <si>
    <t>Чүй облусу, Шопоков шаары,  Шопоков көчөсү, 9</t>
  </si>
  <si>
    <t xml:space="preserve">2025-жылдын 1-февралына карата социалдык стационардык мекемелерде жашаган кызмат алуучулардын саны боюнча маалымат </t>
  </si>
  <si>
    <t>Информация о численности получателей социальных услуг в ССУ по состоянию на 01.02.2025 года</t>
  </si>
  <si>
    <t xml:space="preserve">Реаблитационные центры для детей ЛОВЗ </t>
  </si>
  <si>
    <t>Майыптыгы бар балдар үчүн реаблитациялоо борборлору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</si>
</sst>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2" borderId="0" xfId="0" applyFont="1" applyFill="1" applyAlignment="1">
      <alignment vertical="top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D1" workbookViewId="0">
      <pane ySplit="4" topLeftCell="A8" activePane="bottomLeft" state="frozen"/>
      <selection pane="bottomLeft" activeCell="B25" sqref="B25:J25"/>
    </sheetView>
  </sheetViews>
  <sheetFormatPr defaultColWidth="9.140625" defaultRowHeight="15" x14ac:dyDescent="0.25"/>
  <cols>
    <col min="1" max="1" width="3.140625" style="6" customWidth="1"/>
    <col min="2" max="2" width="3.5703125" style="6" customWidth="1"/>
    <col min="3" max="3" width="48.85546875" style="13" customWidth="1"/>
    <col min="4" max="4" width="32.7109375" style="6" customWidth="1"/>
    <col min="5" max="5" width="16.5703125" style="6" customWidth="1"/>
    <col min="6" max="6" width="13.140625" style="6" customWidth="1"/>
    <col min="7" max="7" width="11" style="6" customWidth="1"/>
    <col min="8" max="8" width="10.28515625" style="6" customWidth="1"/>
    <col min="9" max="10" width="10.140625" style="6" customWidth="1"/>
    <col min="11" max="16384" width="9.140625" style="6"/>
  </cols>
  <sheetData>
    <row r="1" spans="1:10" ht="40.5" customHeight="1" thickBot="1" x14ac:dyDescent="0.3">
      <c r="B1" s="57" t="s">
        <v>101</v>
      </c>
      <c r="C1" s="57"/>
      <c r="D1" s="57"/>
      <c r="E1" s="57"/>
      <c r="F1" s="57"/>
      <c r="G1" s="57"/>
      <c r="H1" s="57"/>
      <c r="I1" s="57"/>
      <c r="J1" s="57"/>
    </row>
    <row r="2" spans="1:10" ht="29.25" customHeight="1" x14ac:dyDescent="0.25">
      <c r="B2" s="58" t="s">
        <v>0</v>
      </c>
      <c r="C2" s="60" t="s">
        <v>1</v>
      </c>
      <c r="D2" s="60" t="s">
        <v>2</v>
      </c>
      <c r="E2" s="60" t="s">
        <v>3</v>
      </c>
      <c r="F2" s="60" t="s">
        <v>4</v>
      </c>
      <c r="G2" s="60" t="s">
        <v>5</v>
      </c>
      <c r="H2" s="60"/>
      <c r="I2" s="60" t="s">
        <v>5</v>
      </c>
      <c r="J2" s="62"/>
    </row>
    <row r="3" spans="1:10" ht="15.75" x14ac:dyDescent="0.25">
      <c r="B3" s="59"/>
      <c r="C3" s="61"/>
      <c r="D3" s="61"/>
      <c r="E3" s="61"/>
      <c r="F3" s="61"/>
      <c r="G3" s="32" t="s">
        <v>6</v>
      </c>
      <c r="H3" s="32" t="s">
        <v>7</v>
      </c>
      <c r="I3" s="32" t="s">
        <v>8</v>
      </c>
      <c r="J3" s="14" t="s">
        <v>9</v>
      </c>
    </row>
    <row r="4" spans="1:10" ht="16.5" thickBot="1" x14ac:dyDescent="0.3">
      <c r="B4" s="116"/>
      <c r="C4" s="117"/>
      <c r="D4" s="117"/>
      <c r="E4" s="118" t="s">
        <v>10</v>
      </c>
      <c r="F4" s="118" t="s">
        <v>10</v>
      </c>
      <c r="G4" s="118" t="s">
        <v>10</v>
      </c>
      <c r="H4" s="118" t="s">
        <v>10</v>
      </c>
      <c r="I4" s="118" t="s">
        <v>10</v>
      </c>
      <c r="J4" s="119" t="s">
        <v>10</v>
      </c>
    </row>
    <row r="5" spans="1:10" ht="26.25" customHeight="1" x14ac:dyDescent="0.25">
      <c r="B5" s="121" t="s">
        <v>11</v>
      </c>
      <c r="C5" s="122"/>
      <c r="D5" s="122"/>
      <c r="E5" s="123">
        <f>E12+E20+E24+E30</f>
        <v>2781</v>
      </c>
      <c r="F5" s="123">
        <f>F12+F20+F24+F30</f>
        <v>2398</v>
      </c>
      <c r="G5" s="123">
        <f>G12+G20+G24+G30</f>
        <v>1263</v>
      </c>
      <c r="H5" s="123">
        <f>H12+H20+H24+H30</f>
        <v>1135</v>
      </c>
      <c r="I5" s="123">
        <f>I12+I20+I24+I30</f>
        <v>2142</v>
      </c>
      <c r="J5" s="124">
        <f>J12+J20+J24+J30</f>
        <v>236</v>
      </c>
    </row>
    <row r="6" spans="1:10" ht="22.5" customHeight="1" thickBot="1" x14ac:dyDescent="0.3">
      <c r="B6" s="63" t="s">
        <v>12</v>
      </c>
      <c r="C6" s="64"/>
      <c r="D6" s="64"/>
      <c r="E6" s="64"/>
      <c r="F6" s="64"/>
      <c r="G6" s="64"/>
      <c r="H6" s="64"/>
      <c r="I6" s="64"/>
      <c r="J6" s="112"/>
    </row>
    <row r="7" spans="1:10" s="7" customFormat="1" ht="63" x14ac:dyDescent="0.25">
      <c r="A7" s="11"/>
      <c r="B7" s="3">
        <v>1</v>
      </c>
      <c r="C7" s="38" t="s">
        <v>13</v>
      </c>
      <c r="D7" s="38" t="s">
        <v>14</v>
      </c>
      <c r="E7" s="38">
        <v>500</v>
      </c>
      <c r="F7" s="87">
        <f t="shared" ref="F7:F11" si="0">G7+H7</f>
        <v>307</v>
      </c>
      <c r="G7" s="38">
        <v>202</v>
      </c>
      <c r="H7" s="38">
        <v>105</v>
      </c>
      <c r="I7" s="38">
        <v>170</v>
      </c>
      <c r="J7" s="120">
        <v>137</v>
      </c>
    </row>
    <row r="8" spans="1:10" s="7" customFormat="1" ht="47.25" x14ac:dyDescent="0.25">
      <c r="A8" s="11"/>
      <c r="B8" s="2">
        <v>2</v>
      </c>
      <c r="C8" s="42" t="s">
        <v>97</v>
      </c>
      <c r="D8" s="35" t="s">
        <v>15</v>
      </c>
      <c r="E8" s="43">
        <v>80</v>
      </c>
      <c r="F8" s="45">
        <f t="shared" si="0"/>
        <v>73</v>
      </c>
      <c r="G8" s="43">
        <v>41</v>
      </c>
      <c r="H8" s="43">
        <v>32</v>
      </c>
      <c r="I8" s="43">
        <v>58</v>
      </c>
      <c r="J8" s="47">
        <v>15</v>
      </c>
    </row>
    <row r="9" spans="1:10" s="7" customFormat="1" ht="47.25" x14ac:dyDescent="0.25">
      <c r="A9" s="11"/>
      <c r="B9" s="2">
        <v>3</v>
      </c>
      <c r="C9" s="35" t="s">
        <v>17</v>
      </c>
      <c r="D9" s="35" t="s">
        <v>18</v>
      </c>
      <c r="E9" s="43">
        <v>35</v>
      </c>
      <c r="F9" s="45">
        <f t="shared" si="0"/>
        <v>15</v>
      </c>
      <c r="G9" s="43">
        <v>11</v>
      </c>
      <c r="H9" s="43">
        <v>4</v>
      </c>
      <c r="I9" s="43">
        <v>7</v>
      </c>
      <c r="J9" s="47">
        <v>8</v>
      </c>
    </row>
    <row r="10" spans="1:10" s="7" customFormat="1" ht="47.25" x14ac:dyDescent="0.25">
      <c r="A10" s="11"/>
      <c r="B10" s="2">
        <v>4</v>
      </c>
      <c r="C10" s="41" t="s">
        <v>19</v>
      </c>
      <c r="D10" s="35" t="s">
        <v>20</v>
      </c>
      <c r="E10" s="43">
        <v>120</v>
      </c>
      <c r="F10" s="45">
        <f t="shared" si="0"/>
        <v>99</v>
      </c>
      <c r="G10" s="43">
        <v>63</v>
      </c>
      <c r="H10" s="43">
        <v>36</v>
      </c>
      <c r="I10" s="43">
        <v>36</v>
      </c>
      <c r="J10" s="47">
        <v>63</v>
      </c>
    </row>
    <row r="11" spans="1:10" s="7" customFormat="1" ht="63.75" thickBot="1" x14ac:dyDescent="0.3">
      <c r="A11" s="11"/>
      <c r="B11" s="5">
        <v>5</v>
      </c>
      <c r="C11" s="54" t="s">
        <v>21</v>
      </c>
      <c r="D11" s="54" t="s">
        <v>22</v>
      </c>
      <c r="E11" s="83">
        <v>35</v>
      </c>
      <c r="F11" s="84">
        <f t="shared" si="0"/>
        <v>24</v>
      </c>
      <c r="G11" s="83">
        <v>15</v>
      </c>
      <c r="H11" s="83">
        <v>9</v>
      </c>
      <c r="I11" s="83">
        <v>11</v>
      </c>
      <c r="J11" s="113">
        <v>13</v>
      </c>
    </row>
    <row r="12" spans="1:10" ht="22.5" customHeight="1" x14ac:dyDescent="0.25">
      <c r="A12" s="12"/>
      <c r="B12" s="108" t="s">
        <v>23</v>
      </c>
      <c r="C12" s="109"/>
      <c r="D12" s="109"/>
      <c r="E12" s="110">
        <f t="shared" ref="E12:J12" si="1">SUM(E7:E11)</f>
        <v>770</v>
      </c>
      <c r="F12" s="110">
        <f t="shared" si="1"/>
        <v>518</v>
      </c>
      <c r="G12" s="110">
        <f t="shared" si="1"/>
        <v>332</v>
      </c>
      <c r="H12" s="110">
        <f t="shared" si="1"/>
        <v>186</v>
      </c>
      <c r="I12" s="110">
        <f t="shared" si="1"/>
        <v>282</v>
      </c>
      <c r="J12" s="111">
        <f t="shared" si="1"/>
        <v>236</v>
      </c>
    </row>
    <row r="13" spans="1:10" ht="24.75" customHeight="1" thickBot="1" x14ac:dyDescent="0.3">
      <c r="A13" s="12"/>
      <c r="B13" s="63" t="s">
        <v>24</v>
      </c>
      <c r="C13" s="64"/>
      <c r="D13" s="64"/>
      <c r="E13" s="64"/>
      <c r="F13" s="64"/>
      <c r="G13" s="64"/>
      <c r="H13" s="64"/>
      <c r="I13" s="64"/>
      <c r="J13" s="112"/>
    </row>
    <row r="14" spans="1:10" s="7" customFormat="1" ht="47.25" x14ac:dyDescent="0.25">
      <c r="A14" s="11"/>
      <c r="B14" s="3">
        <v>6</v>
      </c>
      <c r="C14" s="114" t="s">
        <v>25</v>
      </c>
      <c r="D14" s="38" t="s">
        <v>26</v>
      </c>
      <c r="E14" s="86">
        <v>250</v>
      </c>
      <c r="F14" s="87">
        <f t="shared" ref="F14:F16" si="2">G14+H14</f>
        <v>247</v>
      </c>
      <c r="G14" s="86"/>
      <c r="H14" s="86">
        <v>247</v>
      </c>
      <c r="I14" s="86">
        <f>F14</f>
        <v>247</v>
      </c>
      <c r="J14" s="115">
        <v>0</v>
      </c>
    </row>
    <row r="15" spans="1:10" s="7" customFormat="1" ht="47.25" x14ac:dyDescent="0.25">
      <c r="A15" s="11"/>
      <c r="B15" s="2">
        <v>7</v>
      </c>
      <c r="C15" s="44" t="s">
        <v>96</v>
      </c>
      <c r="D15" s="35" t="s">
        <v>27</v>
      </c>
      <c r="E15" s="43">
        <v>250</v>
      </c>
      <c r="F15" s="45">
        <f t="shared" si="2"/>
        <v>250</v>
      </c>
      <c r="G15" s="43"/>
      <c r="H15" s="43">
        <v>250</v>
      </c>
      <c r="I15" s="43">
        <f>F15</f>
        <v>250</v>
      </c>
      <c r="J15" s="50">
        <v>0</v>
      </c>
    </row>
    <row r="16" spans="1:10" s="7" customFormat="1" ht="31.5" x14ac:dyDescent="0.25">
      <c r="A16" s="11"/>
      <c r="B16" s="2">
        <v>8</v>
      </c>
      <c r="C16" s="35" t="s">
        <v>28</v>
      </c>
      <c r="D16" s="36" t="s">
        <v>94</v>
      </c>
      <c r="E16" s="43">
        <v>300</v>
      </c>
      <c r="F16" s="45">
        <f t="shared" si="2"/>
        <v>300</v>
      </c>
      <c r="G16" s="43">
        <v>300</v>
      </c>
      <c r="H16" s="43"/>
      <c r="I16" s="43">
        <v>300</v>
      </c>
      <c r="J16" s="50">
        <v>0</v>
      </c>
    </row>
    <row r="17" spans="1:10" s="7" customFormat="1" ht="31.5" x14ac:dyDescent="0.25">
      <c r="A17" s="11"/>
      <c r="B17" s="2">
        <v>9</v>
      </c>
      <c r="C17" s="35" t="s">
        <v>29</v>
      </c>
      <c r="D17" s="35" t="s">
        <v>30</v>
      </c>
      <c r="E17" s="43">
        <v>250</v>
      </c>
      <c r="F17" s="45">
        <f>G17+H17</f>
        <v>250</v>
      </c>
      <c r="G17" s="43">
        <v>147</v>
      </c>
      <c r="H17" s="43">
        <v>103</v>
      </c>
      <c r="I17" s="43">
        <v>250</v>
      </c>
      <c r="J17" s="50">
        <v>0</v>
      </c>
    </row>
    <row r="18" spans="1:10" s="7" customFormat="1" ht="31.5" x14ac:dyDescent="0.25">
      <c r="A18" s="11"/>
      <c r="B18" s="2">
        <v>10</v>
      </c>
      <c r="C18" s="35" t="s">
        <v>92</v>
      </c>
      <c r="D18" s="35" t="s">
        <v>31</v>
      </c>
      <c r="E18" s="43">
        <v>230</v>
      </c>
      <c r="F18" s="45">
        <f t="shared" ref="F18:F19" si="3">G18+H18</f>
        <v>229</v>
      </c>
      <c r="G18" s="43">
        <v>136</v>
      </c>
      <c r="H18" s="43">
        <v>93</v>
      </c>
      <c r="I18" s="43">
        <v>229</v>
      </c>
      <c r="J18" s="50">
        <v>0</v>
      </c>
    </row>
    <row r="19" spans="1:10" s="7" customFormat="1" ht="36.75" customHeight="1" thickBot="1" x14ac:dyDescent="0.3">
      <c r="A19" s="11"/>
      <c r="B19" s="5">
        <v>11</v>
      </c>
      <c r="C19" s="54" t="s">
        <v>32</v>
      </c>
      <c r="D19" s="54" t="s">
        <v>33</v>
      </c>
      <c r="E19" s="83">
        <v>100</v>
      </c>
      <c r="F19" s="84">
        <f t="shared" si="3"/>
        <v>100</v>
      </c>
      <c r="G19" s="83">
        <v>51</v>
      </c>
      <c r="H19" s="83">
        <v>49</v>
      </c>
      <c r="I19" s="83">
        <f>F19</f>
        <v>100</v>
      </c>
      <c r="J19" s="107">
        <v>0</v>
      </c>
    </row>
    <row r="20" spans="1:10" s="7" customFormat="1" ht="22.5" customHeight="1" x14ac:dyDescent="0.25">
      <c r="A20" s="11"/>
      <c r="B20" s="108" t="s">
        <v>23</v>
      </c>
      <c r="C20" s="109"/>
      <c r="D20" s="109"/>
      <c r="E20" s="110">
        <f t="shared" ref="E20:J20" si="4">SUM(E14:E19)</f>
        <v>1380</v>
      </c>
      <c r="F20" s="110">
        <f t="shared" si="4"/>
        <v>1376</v>
      </c>
      <c r="G20" s="110">
        <f t="shared" si="4"/>
        <v>634</v>
      </c>
      <c r="H20" s="110">
        <f t="shared" si="4"/>
        <v>742</v>
      </c>
      <c r="I20" s="110">
        <f t="shared" si="4"/>
        <v>1376</v>
      </c>
      <c r="J20" s="111">
        <f t="shared" si="4"/>
        <v>0</v>
      </c>
    </row>
    <row r="21" spans="1:10" s="7" customFormat="1" ht="19.5" customHeight="1" thickBot="1" x14ac:dyDescent="0.3">
      <c r="A21" s="11"/>
      <c r="B21" s="63" t="s">
        <v>34</v>
      </c>
      <c r="C21" s="64"/>
      <c r="D21" s="64"/>
      <c r="E21" s="64"/>
      <c r="F21" s="64"/>
      <c r="G21" s="64"/>
      <c r="H21" s="64"/>
      <c r="I21" s="64"/>
      <c r="J21" s="112"/>
    </row>
    <row r="22" spans="1:10" s="7" customFormat="1" ht="47.25" x14ac:dyDescent="0.25">
      <c r="A22" s="11"/>
      <c r="B22" s="3">
        <v>12</v>
      </c>
      <c r="C22" s="38" t="s">
        <v>35</v>
      </c>
      <c r="D22" s="38" t="s">
        <v>36</v>
      </c>
      <c r="E22" s="86">
        <v>254</v>
      </c>
      <c r="F22" s="87">
        <f t="shared" ref="F22:F29" si="5">G22+H22</f>
        <v>206</v>
      </c>
      <c r="G22" s="86">
        <v>131</v>
      </c>
      <c r="H22" s="86">
        <v>75</v>
      </c>
      <c r="I22" s="86">
        <f t="shared" ref="I22:I23" si="6">F22</f>
        <v>206</v>
      </c>
      <c r="J22" s="88">
        <v>0</v>
      </c>
    </row>
    <row r="23" spans="1:10" s="7" customFormat="1" ht="48" thickBot="1" x14ac:dyDescent="0.3">
      <c r="A23" s="1"/>
      <c r="B23" s="5">
        <v>13</v>
      </c>
      <c r="C23" s="54" t="s">
        <v>37</v>
      </c>
      <c r="D23" s="54" t="s">
        <v>38</v>
      </c>
      <c r="E23" s="83">
        <v>160</v>
      </c>
      <c r="F23" s="84">
        <f t="shared" si="5"/>
        <v>137</v>
      </c>
      <c r="G23" s="83">
        <v>82</v>
      </c>
      <c r="H23" s="83">
        <v>55</v>
      </c>
      <c r="I23" s="83">
        <f t="shared" si="6"/>
        <v>137</v>
      </c>
      <c r="J23" s="85">
        <v>0</v>
      </c>
    </row>
    <row r="24" spans="1:10" s="7" customFormat="1" ht="15.75" x14ac:dyDescent="0.25">
      <c r="A24" s="1"/>
      <c r="B24" s="102" t="s">
        <v>23</v>
      </c>
      <c r="C24" s="104"/>
      <c r="D24" s="103"/>
      <c r="E24" s="110">
        <f>E22+E23</f>
        <v>414</v>
      </c>
      <c r="F24" s="101">
        <f>F22+F23</f>
        <v>343</v>
      </c>
      <c r="G24" s="110">
        <f>G22+G23</f>
        <v>213</v>
      </c>
      <c r="H24" s="110">
        <f>H22+H23</f>
        <v>130</v>
      </c>
      <c r="I24" s="110">
        <f>I22+I23</f>
        <v>343</v>
      </c>
      <c r="J24" s="126">
        <f>J22+J23</f>
        <v>0</v>
      </c>
    </row>
    <row r="25" spans="1:10" s="7" customFormat="1" ht="16.5" thickBot="1" x14ac:dyDescent="0.3">
      <c r="A25" s="1"/>
      <c r="B25" s="63" t="s">
        <v>104</v>
      </c>
      <c r="C25" s="105"/>
      <c r="D25" s="105"/>
      <c r="E25" s="105"/>
      <c r="F25" s="105"/>
      <c r="G25" s="105"/>
      <c r="H25" s="105"/>
      <c r="I25" s="105"/>
      <c r="J25" s="106"/>
    </row>
    <row r="26" spans="1:10" s="7" customFormat="1" ht="63" x14ac:dyDescent="0.25">
      <c r="A26" s="11"/>
      <c r="B26" s="3">
        <v>14</v>
      </c>
      <c r="C26" s="38" t="s">
        <v>39</v>
      </c>
      <c r="D26" s="38" t="s">
        <v>40</v>
      </c>
      <c r="E26" s="86">
        <v>100</v>
      </c>
      <c r="F26" s="87">
        <f t="shared" si="5"/>
        <v>83</v>
      </c>
      <c r="G26" s="86">
        <v>46</v>
      </c>
      <c r="H26" s="86">
        <v>37</v>
      </c>
      <c r="I26" s="86">
        <f>F26</f>
        <v>83</v>
      </c>
      <c r="J26" s="88">
        <v>0</v>
      </c>
    </row>
    <row r="27" spans="1:10" s="7" customFormat="1" ht="34.5" customHeight="1" x14ac:dyDescent="0.25">
      <c r="A27" s="11"/>
      <c r="B27" s="2">
        <v>15</v>
      </c>
      <c r="C27" s="35" t="s">
        <v>41</v>
      </c>
      <c r="D27" s="35" t="s">
        <v>100</v>
      </c>
      <c r="E27" s="43">
        <v>8</v>
      </c>
      <c r="F27" s="45">
        <f t="shared" si="5"/>
        <v>8</v>
      </c>
      <c r="G27" s="43">
        <v>3</v>
      </c>
      <c r="H27" s="43">
        <v>5</v>
      </c>
      <c r="I27" s="43">
        <v>8</v>
      </c>
      <c r="J27" s="40">
        <v>0</v>
      </c>
    </row>
    <row r="28" spans="1:10" s="7" customFormat="1" ht="47.25" x14ac:dyDescent="0.25">
      <c r="A28" s="1"/>
      <c r="B28" s="2">
        <v>16</v>
      </c>
      <c r="C28" s="35" t="s">
        <v>42</v>
      </c>
      <c r="D28" s="35" t="s">
        <v>43</v>
      </c>
      <c r="E28" s="43">
        <v>49</v>
      </c>
      <c r="F28" s="45">
        <f t="shared" si="5"/>
        <v>20</v>
      </c>
      <c r="G28" s="43">
        <v>10</v>
      </c>
      <c r="H28" s="43">
        <v>10</v>
      </c>
      <c r="I28" s="43">
        <v>0</v>
      </c>
      <c r="J28" s="40">
        <v>0</v>
      </c>
    </row>
    <row r="29" spans="1:10" s="7" customFormat="1" ht="37.5" customHeight="1" x14ac:dyDescent="0.25">
      <c r="A29" s="11"/>
      <c r="B29" s="2">
        <v>17</v>
      </c>
      <c r="C29" s="35" t="s">
        <v>44</v>
      </c>
      <c r="D29" s="35" t="s">
        <v>45</v>
      </c>
      <c r="E29" s="43">
        <v>60</v>
      </c>
      <c r="F29" s="45">
        <f t="shared" si="5"/>
        <v>50</v>
      </c>
      <c r="G29" s="43">
        <v>25</v>
      </c>
      <c r="H29" s="43">
        <v>25</v>
      </c>
      <c r="I29" s="43">
        <v>50</v>
      </c>
      <c r="J29" s="40">
        <v>0</v>
      </c>
    </row>
    <row r="30" spans="1:10" ht="21.75" customHeight="1" thickBot="1" x14ac:dyDescent="0.3">
      <c r="A30" s="12"/>
      <c r="B30" s="63" t="s">
        <v>23</v>
      </c>
      <c r="C30" s="64"/>
      <c r="D30" s="64"/>
      <c r="E30" s="33">
        <f>E26+E27+E28+E29</f>
        <v>217</v>
      </c>
      <c r="F30" s="33">
        <f>F26+F27+F28+F29</f>
        <v>161</v>
      </c>
      <c r="G30" s="33">
        <f>G26+G27+G28+G29</f>
        <v>84</v>
      </c>
      <c r="H30" s="33">
        <f>H26+H27+H28+H29</f>
        <v>77</v>
      </c>
      <c r="I30" s="33">
        <f>I26+I27+I28+I29</f>
        <v>141</v>
      </c>
      <c r="J30" s="34">
        <f>SUM(J22:J29)</f>
        <v>0</v>
      </c>
    </row>
    <row r="31" spans="1:10" ht="16.5" hidden="1" thickBot="1" x14ac:dyDescent="0.3">
      <c r="B31" s="65" t="s">
        <v>46</v>
      </c>
      <c r="C31" s="66"/>
      <c r="D31" s="19"/>
      <c r="E31" s="20">
        <f t="shared" ref="E31:J31" si="7">E30+E20+E12</f>
        <v>2367</v>
      </c>
      <c r="F31" s="20">
        <f t="shared" si="7"/>
        <v>2055</v>
      </c>
      <c r="G31" s="20">
        <f t="shared" si="7"/>
        <v>1050</v>
      </c>
      <c r="H31" s="20">
        <f t="shared" si="7"/>
        <v>1005</v>
      </c>
      <c r="I31" s="20">
        <f t="shared" si="7"/>
        <v>1799</v>
      </c>
      <c r="J31" s="21">
        <f t="shared" si="7"/>
        <v>236</v>
      </c>
    </row>
    <row r="32" spans="1:10" x14ac:dyDescent="0.25">
      <c r="B32" s="22"/>
      <c r="C32" s="23"/>
      <c r="D32" s="22"/>
      <c r="E32" s="22"/>
      <c r="F32" s="22"/>
      <c r="G32" s="22"/>
      <c r="H32" s="22"/>
      <c r="I32" s="22"/>
      <c r="J32" s="22"/>
    </row>
    <row r="33" spans="2:10" x14ac:dyDescent="0.25">
      <c r="B33" s="67"/>
      <c r="C33" s="67"/>
      <c r="D33" s="67"/>
      <c r="E33" s="67"/>
      <c r="F33" s="67"/>
      <c r="G33" s="67"/>
      <c r="H33" s="67"/>
      <c r="I33" s="67"/>
      <c r="J33" s="67"/>
    </row>
  </sheetData>
  <mergeCells count="19">
    <mergeCell ref="B21:J21"/>
    <mergeCell ref="B30:D30"/>
    <mergeCell ref="B31:C31"/>
    <mergeCell ref="B33:J33"/>
    <mergeCell ref="B5:D5"/>
    <mergeCell ref="B6:J6"/>
    <mergeCell ref="B12:D12"/>
    <mergeCell ref="B13:J13"/>
    <mergeCell ref="B20:D20"/>
    <mergeCell ref="B24:D24"/>
    <mergeCell ref="B25:J25"/>
    <mergeCell ref="B1:J1"/>
    <mergeCell ref="B2:B4"/>
    <mergeCell ref="C2:C4"/>
    <mergeCell ref="D2:D4"/>
    <mergeCell ref="E2:E3"/>
    <mergeCell ref="F2:F3"/>
    <mergeCell ref="G2:H2"/>
    <mergeCell ref="I2:J2"/>
  </mergeCells>
  <pageMargins left="0.55118110236220474" right="0.70866141732283472" top="0.23622047244094491" bottom="0.15748031496062992" header="0.15748031496062992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B1" workbookViewId="0">
      <pane ySplit="4" topLeftCell="A5" activePane="bottomLeft" state="frozen"/>
      <selection pane="bottomLeft" activeCell="B6" sqref="B6:K6"/>
    </sheetView>
  </sheetViews>
  <sheetFormatPr defaultColWidth="9.140625" defaultRowHeight="15" x14ac:dyDescent="0.25"/>
  <cols>
    <col min="1" max="1" width="3.140625" style="6" customWidth="1"/>
    <col min="2" max="2" width="3.5703125" style="6" customWidth="1"/>
    <col min="3" max="3" width="40.7109375" style="6" customWidth="1"/>
    <col min="4" max="4" width="10" style="6" customWidth="1"/>
    <col min="5" max="5" width="26" style="6" customWidth="1"/>
    <col min="6" max="6" width="13.5703125" style="6" customWidth="1"/>
    <col min="7" max="8" width="11" style="6" customWidth="1"/>
    <col min="9" max="9" width="10.28515625" style="6" customWidth="1"/>
    <col min="10" max="11" width="10.140625" style="6" customWidth="1"/>
    <col min="12" max="16384" width="9.140625" style="6"/>
  </cols>
  <sheetData>
    <row r="1" spans="1:11" ht="23.25" customHeight="1" thickBot="1" x14ac:dyDescent="0.3">
      <c r="B1" s="57" t="s">
        <v>102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ht="29.25" customHeight="1" x14ac:dyDescent="0.25">
      <c r="B2" s="58" t="s">
        <v>0</v>
      </c>
      <c r="C2" s="60" t="s">
        <v>47</v>
      </c>
      <c r="D2" s="68" t="s">
        <v>48</v>
      </c>
      <c r="E2" s="68" t="s">
        <v>49</v>
      </c>
      <c r="F2" s="71" t="s">
        <v>50</v>
      </c>
      <c r="G2" s="71" t="s">
        <v>51</v>
      </c>
      <c r="H2" s="71" t="s">
        <v>52</v>
      </c>
      <c r="I2" s="71"/>
      <c r="J2" s="71" t="s">
        <v>52</v>
      </c>
      <c r="K2" s="73"/>
    </row>
    <row r="3" spans="1:11" x14ac:dyDescent="0.25">
      <c r="B3" s="59"/>
      <c r="C3" s="61"/>
      <c r="D3" s="69"/>
      <c r="E3" s="69"/>
      <c r="F3" s="72"/>
      <c r="G3" s="72"/>
      <c r="H3" s="24" t="s">
        <v>53</v>
      </c>
      <c r="I3" s="24" t="s">
        <v>54</v>
      </c>
      <c r="J3" s="24" t="s">
        <v>55</v>
      </c>
      <c r="K3" s="25" t="s">
        <v>56</v>
      </c>
    </row>
    <row r="4" spans="1:11" ht="20.25" customHeight="1" x14ac:dyDescent="0.25">
      <c r="B4" s="59"/>
      <c r="C4" s="61"/>
      <c r="D4" s="70"/>
      <c r="E4" s="70"/>
      <c r="F4" s="26" t="s">
        <v>57</v>
      </c>
      <c r="G4" s="26" t="s">
        <v>57</v>
      </c>
      <c r="H4" s="26" t="s">
        <v>57</v>
      </c>
      <c r="I4" s="26" t="s">
        <v>57</v>
      </c>
      <c r="J4" s="26" t="s">
        <v>57</v>
      </c>
      <c r="K4" s="27" t="s">
        <v>57</v>
      </c>
    </row>
    <row r="5" spans="1:11" ht="19.5" thickBot="1" x14ac:dyDescent="0.3">
      <c r="B5" s="28"/>
      <c r="C5" s="29" t="s">
        <v>46</v>
      </c>
      <c r="D5" s="29"/>
      <c r="E5" s="29"/>
      <c r="F5" s="29">
        <f>F12+F20+F24+F30</f>
        <v>2781</v>
      </c>
      <c r="G5" s="29">
        <f>G12+G20+G24+G30</f>
        <v>2398</v>
      </c>
      <c r="H5" s="29">
        <f>H12+H20+H24+H30</f>
        <v>1263</v>
      </c>
      <c r="I5" s="29">
        <f>I12+I20+I24+I30</f>
        <v>1135</v>
      </c>
      <c r="J5" s="29">
        <f>J12+J20+J24+J30</f>
        <v>2142</v>
      </c>
      <c r="K5" s="30">
        <f>K12+K20+K24+K30</f>
        <v>236</v>
      </c>
    </row>
    <row r="6" spans="1:11" ht="19.5" thickBot="1" x14ac:dyDescent="0.3">
      <c r="B6" s="78" t="s">
        <v>58</v>
      </c>
      <c r="C6" s="79"/>
      <c r="D6" s="79"/>
      <c r="E6" s="79"/>
      <c r="F6" s="79"/>
      <c r="G6" s="79"/>
      <c r="H6" s="79"/>
      <c r="I6" s="79"/>
      <c r="J6" s="79"/>
      <c r="K6" s="80"/>
    </row>
    <row r="7" spans="1:11" s="7" customFormat="1" ht="45" x14ac:dyDescent="0.25">
      <c r="B7" s="2">
        <v>1</v>
      </c>
      <c r="C7" s="35" t="s">
        <v>59</v>
      </c>
      <c r="D7" s="36">
        <v>1936</v>
      </c>
      <c r="E7" s="36" t="s">
        <v>60</v>
      </c>
      <c r="F7" s="35">
        <v>500</v>
      </c>
      <c r="G7" s="45">
        <f t="shared" ref="G7:G8" si="0">SUM(H7:I7)</f>
        <v>307</v>
      </c>
      <c r="H7" s="35">
        <v>202</v>
      </c>
      <c r="I7" s="35">
        <v>105</v>
      </c>
      <c r="J7" s="35">
        <v>170</v>
      </c>
      <c r="K7" s="47">
        <v>137</v>
      </c>
    </row>
    <row r="8" spans="1:11" s="7" customFormat="1" ht="45" x14ac:dyDescent="0.25">
      <c r="B8" s="2">
        <v>2</v>
      </c>
      <c r="C8" s="35" t="s">
        <v>95</v>
      </c>
      <c r="D8" s="36">
        <v>1961</v>
      </c>
      <c r="E8" s="36" t="s">
        <v>61</v>
      </c>
      <c r="F8" s="43">
        <v>80</v>
      </c>
      <c r="G8" s="45">
        <f t="shared" si="0"/>
        <v>73</v>
      </c>
      <c r="H8" s="43">
        <v>41</v>
      </c>
      <c r="I8" s="43">
        <v>32</v>
      </c>
      <c r="J8" s="43">
        <v>58</v>
      </c>
      <c r="K8" s="47">
        <v>15</v>
      </c>
    </row>
    <row r="9" spans="1:11" s="7" customFormat="1" ht="45" x14ac:dyDescent="0.25">
      <c r="A9" s="7" t="s">
        <v>16</v>
      </c>
      <c r="B9" s="2">
        <v>3</v>
      </c>
      <c r="C9" s="35" t="s">
        <v>62</v>
      </c>
      <c r="D9" s="37">
        <v>2007</v>
      </c>
      <c r="E9" s="36" t="s">
        <v>63</v>
      </c>
      <c r="F9" s="43">
        <v>35</v>
      </c>
      <c r="G9" s="45">
        <f>SUM(H9:I9)</f>
        <v>15</v>
      </c>
      <c r="H9" s="43">
        <v>11</v>
      </c>
      <c r="I9" s="43">
        <v>4</v>
      </c>
      <c r="J9" s="43">
        <v>7</v>
      </c>
      <c r="K9" s="47">
        <v>8</v>
      </c>
    </row>
    <row r="10" spans="1:11" s="7" customFormat="1" ht="60" x14ac:dyDescent="0.25">
      <c r="B10" s="2">
        <v>4</v>
      </c>
      <c r="C10" s="35" t="s">
        <v>64</v>
      </c>
      <c r="D10" s="36">
        <v>1959</v>
      </c>
      <c r="E10" s="36" t="s">
        <v>65</v>
      </c>
      <c r="F10" s="43">
        <v>120</v>
      </c>
      <c r="G10" s="45">
        <f>SUM(H10:I10)</f>
        <v>99</v>
      </c>
      <c r="H10" s="43">
        <v>63</v>
      </c>
      <c r="I10" s="43">
        <v>36</v>
      </c>
      <c r="J10" s="43">
        <v>36</v>
      </c>
      <c r="K10" s="47">
        <v>63</v>
      </c>
    </row>
    <row r="11" spans="1:11" s="7" customFormat="1" ht="45.75" thickBot="1" x14ac:dyDescent="0.3">
      <c r="B11" s="4">
        <v>5</v>
      </c>
      <c r="C11" s="48" t="s">
        <v>66</v>
      </c>
      <c r="D11" s="49">
        <v>1992</v>
      </c>
      <c r="E11" s="49" t="s">
        <v>67</v>
      </c>
      <c r="F11" s="43">
        <v>35</v>
      </c>
      <c r="G11" s="45">
        <f>SUM(H11:I11)</f>
        <v>24</v>
      </c>
      <c r="H11" s="43">
        <v>15</v>
      </c>
      <c r="I11" s="43">
        <v>9</v>
      </c>
      <c r="J11" s="43">
        <v>11</v>
      </c>
      <c r="K11" s="47">
        <v>13</v>
      </c>
    </row>
    <row r="12" spans="1:11" ht="23.25" customHeight="1" thickBot="1" x14ac:dyDescent="0.3">
      <c r="B12" s="81" t="s">
        <v>68</v>
      </c>
      <c r="C12" s="82"/>
      <c r="D12" s="46"/>
      <c r="E12" s="46"/>
      <c r="F12" s="15">
        <f>SUM(F7:F11)</f>
        <v>770</v>
      </c>
      <c r="G12" s="15">
        <f>SUM(H12:I12)</f>
        <v>518</v>
      </c>
      <c r="H12" s="15">
        <f>SUM(H7:H11)</f>
        <v>332</v>
      </c>
      <c r="I12" s="15">
        <f>SUM(I7:I11)</f>
        <v>186</v>
      </c>
      <c r="J12" s="15">
        <f>SUM(J7:J11)</f>
        <v>282</v>
      </c>
      <c r="K12" s="16">
        <f>SUM(K7:K11)</f>
        <v>236</v>
      </c>
    </row>
    <row r="13" spans="1:11" ht="19.5" thickBot="1" x14ac:dyDescent="0.3">
      <c r="B13" s="78" t="s">
        <v>69</v>
      </c>
      <c r="C13" s="79"/>
      <c r="D13" s="79"/>
      <c r="E13" s="79"/>
      <c r="F13" s="79"/>
      <c r="G13" s="79"/>
      <c r="H13" s="79"/>
      <c r="I13" s="79"/>
      <c r="J13" s="79"/>
      <c r="K13" s="80"/>
    </row>
    <row r="14" spans="1:11" s="7" customFormat="1" ht="45" x14ac:dyDescent="0.25">
      <c r="B14" s="3">
        <v>6</v>
      </c>
      <c r="C14" s="38" t="s">
        <v>70</v>
      </c>
      <c r="D14" s="39">
        <v>1947</v>
      </c>
      <c r="E14" s="39" t="s">
        <v>71</v>
      </c>
      <c r="F14" s="43">
        <v>250</v>
      </c>
      <c r="G14" s="45">
        <f>SUM(H14:I14)</f>
        <v>247</v>
      </c>
      <c r="H14" s="43">
        <v>0</v>
      </c>
      <c r="I14" s="43">
        <v>247</v>
      </c>
      <c r="J14" s="43">
        <f t="shared" ref="J14:J16" si="1">G14</f>
        <v>247</v>
      </c>
      <c r="K14" s="50">
        <v>0</v>
      </c>
    </row>
    <row r="15" spans="1:11" s="7" customFormat="1" ht="60" x14ac:dyDescent="0.25">
      <c r="B15" s="2">
        <v>7</v>
      </c>
      <c r="C15" s="35" t="s">
        <v>72</v>
      </c>
      <c r="D15" s="36">
        <v>1953</v>
      </c>
      <c r="E15" s="36" t="s">
        <v>73</v>
      </c>
      <c r="F15" s="43">
        <v>250</v>
      </c>
      <c r="G15" s="45">
        <f t="shared" ref="G15:G19" si="2">SUM(H15:I15)</f>
        <v>250</v>
      </c>
      <c r="H15" s="43">
        <v>0</v>
      </c>
      <c r="I15" s="43">
        <v>250</v>
      </c>
      <c r="J15" s="43">
        <f t="shared" si="1"/>
        <v>250</v>
      </c>
      <c r="K15" s="50">
        <v>0</v>
      </c>
    </row>
    <row r="16" spans="1:11" s="7" customFormat="1" ht="60.75" customHeight="1" x14ac:dyDescent="0.25">
      <c r="B16" s="2">
        <v>8</v>
      </c>
      <c r="C16" s="35" t="s">
        <v>91</v>
      </c>
      <c r="D16" s="36">
        <v>1968</v>
      </c>
      <c r="E16" s="36" t="s">
        <v>74</v>
      </c>
      <c r="F16" s="43">
        <v>300</v>
      </c>
      <c r="G16" s="45">
        <f t="shared" si="2"/>
        <v>300</v>
      </c>
      <c r="H16" s="43">
        <v>300</v>
      </c>
      <c r="I16" s="43">
        <v>0</v>
      </c>
      <c r="J16" s="43">
        <f t="shared" si="1"/>
        <v>300</v>
      </c>
      <c r="K16" s="50">
        <v>0</v>
      </c>
    </row>
    <row r="17" spans="2:11" s="7" customFormat="1" ht="31.5" x14ac:dyDescent="0.25">
      <c r="B17" s="2">
        <v>9</v>
      </c>
      <c r="C17" s="35" t="s">
        <v>90</v>
      </c>
      <c r="D17" s="36">
        <v>1930</v>
      </c>
      <c r="E17" s="36" t="s">
        <v>75</v>
      </c>
      <c r="F17" s="43">
        <v>250</v>
      </c>
      <c r="G17" s="45">
        <f t="shared" si="2"/>
        <v>250</v>
      </c>
      <c r="H17" s="43">
        <v>147</v>
      </c>
      <c r="I17" s="43">
        <v>103</v>
      </c>
      <c r="J17" s="43">
        <f>G17</f>
        <v>250</v>
      </c>
      <c r="K17" s="50">
        <v>0</v>
      </c>
    </row>
    <row r="18" spans="2:11" s="7" customFormat="1" ht="45" x14ac:dyDescent="0.25">
      <c r="B18" s="2">
        <v>10</v>
      </c>
      <c r="C18" s="35" t="s">
        <v>76</v>
      </c>
      <c r="D18" s="37">
        <v>1965</v>
      </c>
      <c r="E18" s="36" t="s">
        <v>93</v>
      </c>
      <c r="F18" s="43">
        <v>230</v>
      </c>
      <c r="G18" s="45">
        <f t="shared" si="2"/>
        <v>229</v>
      </c>
      <c r="H18" s="43">
        <v>136</v>
      </c>
      <c r="I18" s="43">
        <v>93</v>
      </c>
      <c r="J18" s="43">
        <v>229</v>
      </c>
      <c r="K18" s="50">
        <v>0</v>
      </c>
    </row>
    <row r="19" spans="2:11" s="7" customFormat="1" ht="45.75" thickBot="1" x14ac:dyDescent="0.3">
      <c r="B19" s="4">
        <v>11</v>
      </c>
      <c r="C19" s="48" t="s">
        <v>77</v>
      </c>
      <c r="D19" s="49">
        <v>1960</v>
      </c>
      <c r="E19" s="49" t="s">
        <v>78</v>
      </c>
      <c r="F19" s="43">
        <v>100</v>
      </c>
      <c r="G19" s="45">
        <f t="shared" si="2"/>
        <v>100</v>
      </c>
      <c r="H19" s="43">
        <v>51</v>
      </c>
      <c r="I19" s="43">
        <v>49</v>
      </c>
      <c r="J19" s="43">
        <f>G19</f>
        <v>100</v>
      </c>
      <c r="K19" s="50">
        <v>0</v>
      </c>
    </row>
    <row r="20" spans="2:11" s="7" customFormat="1" ht="23.25" customHeight="1" thickBot="1" x14ac:dyDescent="0.3">
      <c r="B20" s="81" t="s">
        <v>68</v>
      </c>
      <c r="C20" s="82"/>
      <c r="D20" s="46"/>
      <c r="E20" s="46"/>
      <c r="F20" s="15">
        <f t="shared" ref="F20:K20" si="3">SUM(F14:F19)</f>
        <v>1380</v>
      </c>
      <c r="G20" s="15">
        <f t="shared" si="3"/>
        <v>1376</v>
      </c>
      <c r="H20" s="15">
        <f t="shared" si="3"/>
        <v>634</v>
      </c>
      <c r="I20" s="15">
        <f t="shared" si="3"/>
        <v>742</v>
      </c>
      <c r="J20" s="15">
        <f t="shared" si="3"/>
        <v>1376</v>
      </c>
      <c r="K20" s="16">
        <f t="shared" si="3"/>
        <v>0</v>
      </c>
    </row>
    <row r="21" spans="2:11" s="7" customFormat="1" ht="25.5" customHeight="1" thickBot="1" x14ac:dyDescent="0.3">
      <c r="B21" s="78" t="s">
        <v>79</v>
      </c>
      <c r="C21" s="79"/>
      <c r="D21" s="79"/>
      <c r="E21" s="79"/>
      <c r="F21" s="79"/>
      <c r="G21" s="79"/>
      <c r="H21" s="79"/>
      <c r="I21" s="79"/>
      <c r="J21" s="79"/>
      <c r="K21" s="80"/>
    </row>
    <row r="22" spans="2:11" s="7" customFormat="1" ht="45" x14ac:dyDescent="0.25">
      <c r="B22" s="3">
        <v>12</v>
      </c>
      <c r="C22" s="38" t="s">
        <v>80</v>
      </c>
      <c r="D22" s="39">
        <v>1935</v>
      </c>
      <c r="E22" s="39" t="s">
        <v>81</v>
      </c>
      <c r="F22" s="43">
        <v>254</v>
      </c>
      <c r="G22" s="45">
        <f>SUM(H22:I22)</f>
        <v>206</v>
      </c>
      <c r="H22" s="43">
        <v>131</v>
      </c>
      <c r="I22" s="43">
        <v>75</v>
      </c>
      <c r="J22" s="43">
        <v>206</v>
      </c>
      <c r="K22" s="40">
        <v>0</v>
      </c>
    </row>
    <row r="23" spans="2:11" s="7" customFormat="1" ht="45.75" thickBot="1" x14ac:dyDescent="0.3">
      <c r="B23" s="5">
        <v>13</v>
      </c>
      <c r="C23" s="54" t="s">
        <v>82</v>
      </c>
      <c r="D23" s="55">
        <v>1936</v>
      </c>
      <c r="E23" s="55" t="s">
        <v>83</v>
      </c>
      <c r="F23" s="83">
        <v>160</v>
      </c>
      <c r="G23" s="84">
        <f t="shared" ref="G23:G30" si="4">SUM(H23:I23)</f>
        <v>137</v>
      </c>
      <c r="H23" s="83">
        <v>82</v>
      </c>
      <c r="I23" s="83">
        <v>55</v>
      </c>
      <c r="J23" s="83">
        <v>137</v>
      </c>
      <c r="K23" s="85">
        <v>0</v>
      </c>
    </row>
    <row r="24" spans="2:11" s="7" customFormat="1" ht="16.5" thickBot="1" x14ac:dyDescent="0.3">
      <c r="B24" s="89"/>
      <c r="C24" s="98" t="s">
        <v>68</v>
      </c>
      <c r="D24" s="100"/>
      <c r="E24" s="99"/>
      <c r="F24" s="15">
        <f>F22+F23</f>
        <v>414</v>
      </c>
      <c r="G24" s="56">
        <f>G22+G23</f>
        <v>343</v>
      </c>
      <c r="H24" s="15">
        <f>H22+H23</f>
        <v>213</v>
      </c>
      <c r="I24" s="15">
        <f>I22+I23</f>
        <v>130</v>
      </c>
      <c r="J24" s="15">
        <f>J22+J23</f>
        <v>343</v>
      </c>
      <c r="K24" s="125">
        <f>K22+K23</f>
        <v>0</v>
      </c>
    </row>
    <row r="25" spans="2:11" s="7" customFormat="1" ht="19.5" thickBot="1" x14ac:dyDescent="0.3">
      <c r="B25" s="89"/>
      <c r="C25" s="94" t="s">
        <v>103</v>
      </c>
      <c r="D25" s="97"/>
      <c r="E25" s="95"/>
      <c r="F25" s="95"/>
      <c r="G25" s="95"/>
      <c r="H25" s="95"/>
      <c r="I25" s="95"/>
      <c r="J25" s="95"/>
      <c r="K25" s="96"/>
    </row>
    <row r="26" spans="2:11" s="7" customFormat="1" ht="45" x14ac:dyDescent="0.25">
      <c r="B26" s="3">
        <v>14</v>
      </c>
      <c r="C26" s="38" t="s">
        <v>84</v>
      </c>
      <c r="D26" s="39">
        <v>1948</v>
      </c>
      <c r="E26" s="39" t="s">
        <v>85</v>
      </c>
      <c r="F26" s="86">
        <v>100</v>
      </c>
      <c r="G26" s="87">
        <f t="shared" si="4"/>
        <v>83</v>
      </c>
      <c r="H26" s="86">
        <v>46</v>
      </c>
      <c r="I26" s="86">
        <v>37</v>
      </c>
      <c r="J26" s="86">
        <f>G26</f>
        <v>83</v>
      </c>
      <c r="K26" s="88">
        <v>0</v>
      </c>
    </row>
    <row r="27" spans="2:11" s="7" customFormat="1" ht="45" x14ac:dyDescent="0.25">
      <c r="B27" s="2">
        <v>15</v>
      </c>
      <c r="C27" s="51" t="s">
        <v>98</v>
      </c>
      <c r="D27" s="52">
        <v>2014</v>
      </c>
      <c r="E27" s="52" t="s">
        <v>99</v>
      </c>
      <c r="F27" s="53">
        <v>8</v>
      </c>
      <c r="G27" s="87">
        <f t="shared" si="4"/>
        <v>8</v>
      </c>
      <c r="H27" s="53">
        <v>3</v>
      </c>
      <c r="I27" s="53">
        <v>5</v>
      </c>
      <c r="J27" s="53">
        <v>8</v>
      </c>
      <c r="K27" s="40">
        <v>0</v>
      </c>
    </row>
    <row r="28" spans="2:11" s="7" customFormat="1" ht="45" x14ac:dyDescent="0.25">
      <c r="B28" s="2">
        <v>16</v>
      </c>
      <c r="C28" s="35" t="s">
        <v>86</v>
      </c>
      <c r="D28" s="36">
        <v>2007</v>
      </c>
      <c r="E28" s="36" t="s">
        <v>87</v>
      </c>
      <c r="F28" s="43">
        <v>49</v>
      </c>
      <c r="G28" s="87">
        <f t="shared" si="4"/>
        <v>20</v>
      </c>
      <c r="H28" s="43">
        <v>10</v>
      </c>
      <c r="I28" s="43">
        <v>10</v>
      </c>
      <c r="J28" s="43">
        <v>0</v>
      </c>
      <c r="K28" s="40">
        <v>0</v>
      </c>
    </row>
    <row r="29" spans="2:11" s="7" customFormat="1" ht="32.25" thickBot="1" x14ac:dyDescent="0.3">
      <c r="B29" s="5">
        <v>17</v>
      </c>
      <c r="C29" s="54" t="s">
        <v>88</v>
      </c>
      <c r="D29" s="55">
        <v>2023</v>
      </c>
      <c r="E29" s="55" t="s">
        <v>89</v>
      </c>
      <c r="F29" s="43">
        <v>60</v>
      </c>
      <c r="G29" s="92">
        <f t="shared" si="4"/>
        <v>50</v>
      </c>
      <c r="H29" s="43">
        <v>25</v>
      </c>
      <c r="I29" s="43">
        <v>25</v>
      </c>
      <c r="J29" s="43">
        <v>50</v>
      </c>
      <c r="K29" s="40">
        <v>0</v>
      </c>
    </row>
    <row r="30" spans="2:11" ht="22.5" customHeight="1" thickBot="1" x14ac:dyDescent="0.3">
      <c r="B30" s="74" t="s">
        <v>68</v>
      </c>
      <c r="C30" s="75"/>
      <c r="D30" s="17"/>
      <c r="E30" s="31"/>
      <c r="F30" s="90">
        <f>F26+F27+F28+F29</f>
        <v>217</v>
      </c>
      <c r="G30" s="93">
        <f>G26+G27+G28+G29</f>
        <v>161</v>
      </c>
      <c r="H30" s="91">
        <f>H26+H27+H28+H29</f>
        <v>84</v>
      </c>
      <c r="I30" s="17">
        <f>I26+I27+I28+I29</f>
        <v>77</v>
      </c>
      <c r="J30" s="17">
        <f>J26+J27+J28+J29</f>
        <v>141</v>
      </c>
      <c r="K30" s="18">
        <f>SUM(K22:K29)</f>
        <v>0</v>
      </c>
    </row>
    <row r="31" spans="2:11" ht="16.5" hidden="1" thickBot="1" x14ac:dyDescent="0.3">
      <c r="B31" s="76" t="s">
        <v>46</v>
      </c>
      <c r="C31" s="77"/>
      <c r="D31" s="8"/>
      <c r="E31" s="8"/>
      <c r="F31" s="9">
        <f>F30+F20+F12</f>
        <v>2367</v>
      </c>
      <c r="G31" s="9">
        <f>G30+G20+G12</f>
        <v>2055</v>
      </c>
      <c r="H31" s="9">
        <f>H30+H20+H12</f>
        <v>1050</v>
      </c>
      <c r="I31" s="9">
        <f>I30+I20+I12</f>
        <v>1005</v>
      </c>
      <c r="J31" s="9">
        <f>J30+J20+J12</f>
        <v>1799</v>
      </c>
      <c r="K31" s="10">
        <f>K30+K20+K12</f>
        <v>236</v>
      </c>
    </row>
    <row r="33" spans="2:11" x14ac:dyDescent="0.25">
      <c r="B33" s="67"/>
      <c r="C33" s="67"/>
      <c r="D33" s="67"/>
      <c r="E33" s="67"/>
      <c r="F33" s="67"/>
      <c r="G33" s="67"/>
      <c r="H33" s="67"/>
      <c r="I33" s="67"/>
      <c r="J33" s="67"/>
      <c r="K33" s="67"/>
    </row>
  </sheetData>
  <mergeCells count="18">
    <mergeCell ref="B30:C30"/>
    <mergeCell ref="B31:C31"/>
    <mergeCell ref="B33:K33"/>
    <mergeCell ref="B6:K6"/>
    <mergeCell ref="B12:C12"/>
    <mergeCell ref="B13:K13"/>
    <mergeCell ref="B20:C20"/>
    <mergeCell ref="B21:K21"/>
    <mergeCell ref="C25:K25"/>
    <mergeCell ref="B1:K1"/>
    <mergeCell ref="B2:B4"/>
    <mergeCell ref="C2:C4"/>
    <mergeCell ref="D2:D4"/>
    <mergeCell ref="E2:E4"/>
    <mergeCell ref="F2:F3"/>
    <mergeCell ref="G2:G3"/>
    <mergeCell ref="H2:I2"/>
    <mergeCell ref="J2:K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 кырг</vt:lpstr>
      <vt:lpstr>ПУ русс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2025-02-07T08:56:21Z</dcterms:modified>
</cp:coreProperties>
</file>