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Кырг." sheetId="1" r:id="rId1"/>
    <sheet name="Русс." sheetId="2" r:id="rId2"/>
  </sheets>
  <calcPr calcId="145621"/>
</workbook>
</file>

<file path=xl/calcChain.xml><?xml version="1.0" encoding="utf-8"?>
<calcChain xmlns="http://schemas.openxmlformats.org/spreadsheetml/2006/main">
  <c r="H25" i="2" l="1"/>
  <c r="E23" i="2"/>
  <c r="H23" i="2" s="1"/>
  <c r="H22" i="2"/>
  <c r="H21" i="2"/>
  <c r="H20" i="2"/>
  <c r="H17" i="2"/>
  <c r="H16" i="2"/>
  <c r="E15" i="2"/>
  <c r="H15" i="2" s="1"/>
  <c r="H14" i="2"/>
  <c r="H13" i="2"/>
  <c r="H12" i="2"/>
  <c r="E6" i="2"/>
  <c r="H25" i="1"/>
  <c r="E23" i="1"/>
  <c r="H23" i="1" s="1"/>
  <c r="H22" i="1"/>
  <c r="H21" i="1"/>
  <c r="H20" i="1"/>
  <c r="H17" i="1"/>
  <c r="H16" i="1"/>
  <c r="E15" i="1"/>
  <c r="H15" i="1" s="1"/>
  <c r="H14" i="1"/>
  <c r="H13" i="1"/>
  <c r="H12" i="1"/>
  <c r="E6" i="1"/>
  <c r="I18" i="2" l="1"/>
  <c r="G18" i="2"/>
  <c r="F18" i="2"/>
  <c r="D18" i="2"/>
  <c r="E18" i="2"/>
  <c r="I10" i="2"/>
  <c r="H10" i="2"/>
  <c r="G10" i="2"/>
  <c r="F10" i="2"/>
  <c r="E10" i="2" s="1"/>
  <c r="D10" i="2"/>
  <c r="H10" i="1"/>
  <c r="H18" i="2" l="1"/>
  <c r="I26" i="2" l="1"/>
  <c r="G26" i="2"/>
  <c r="F26" i="2"/>
  <c r="E26" i="2"/>
  <c r="D26" i="2"/>
  <c r="H26" i="2"/>
  <c r="I26" i="1" l="1"/>
  <c r="G26" i="1"/>
  <c r="F26" i="1"/>
  <c r="D26" i="1"/>
  <c r="I18" i="1"/>
  <c r="G18" i="1"/>
  <c r="F18" i="1"/>
  <c r="D18" i="1"/>
  <c r="I10" i="1"/>
  <c r="G10" i="1"/>
  <c r="F10" i="1"/>
  <c r="D10" i="1"/>
  <c r="E26" i="1" l="1"/>
  <c r="H26" i="1"/>
  <c r="E18" i="1"/>
  <c r="E10" i="1"/>
  <c r="H18" i="1"/>
  <c r="L26" i="2" l="1"/>
  <c r="K26" i="2"/>
  <c r="J26" i="2"/>
  <c r="L18" i="2"/>
  <c r="K18" i="2"/>
  <c r="K3" i="2" s="1"/>
  <c r="J18" i="2"/>
  <c r="L10" i="2"/>
  <c r="L3" i="2" s="1"/>
  <c r="K10" i="2"/>
  <c r="J10" i="2"/>
  <c r="H27" i="2"/>
  <c r="H3" i="2" s="1"/>
  <c r="F27" i="2"/>
  <c r="F3" i="2" s="1"/>
  <c r="J3" i="2"/>
  <c r="D27" i="2" l="1"/>
  <c r="D3" i="2" s="1"/>
  <c r="G27" i="2"/>
  <c r="G3" i="2" s="1"/>
  <c r="I27" i="2"/>
  <c r="I3" i="2" s="1"/>
  <c r="E27" i="2"/>
  <c r="E3" i="2" s="1"/>
  <c r="L26" i="1"/>
  <c r="K26" i="1"/>
  <c r="J26" i="1"/>
  <c r="L18" i="1"/>
  <c r="K18" i="1"/>
  <c r="J18" i="1"/>
  <c r="L10" i="1"/>
  <c r="K10" i="1"/>
  <c r="J10" i="1"/>
  <c r="D27" i="1" l="1"/>
  <c r="D3" i="1" s="1"/>
  <c r="L3" i="1"/>
  <c r="J3" i="1"/>
  <c r="G27" i="1"/>
  <c r="G3" i="1" s="1"/>
  <c r="I27" i="1"/>
  <c r="I3" i="1" s="1"/>
  <c r="F27" i="1"/>
  <c r="F3" i="1" s="1"/>
  <c r="H27" i="1"/>
  <c r="H3" i="1" s="1"/>
  <c r="K3" i="1"/>
  <c r="E27" i="1"/>
  <c r="E3" i="1" s="1"/>
</calcChain>
</file>

<file path=xl/sharedStrings.xml><?xml version="1.0" encoding="utf-8"?>
<sst xmlns="http://schemas.openxmlformats.org/spreadsheetml/2006/main" count="74" uniqueCount="64">
  <si>
    <t xml:space="preserve">№ </t>
  </si>
  <si>
    <t>Наименование ССУ</t>
  </si>
  <si>
    <t xml:space="preserve">Мощность </t>
  </si>
  <si>
    <t>Фин-ние за 7мес.2022г.</t>
  </si>
  <si>
    <t>в том числе</t>
  </si>
  <si>
    <t>Итого</t>
  </si>
  <si>
    <t>ССУ общего типа для пожилых и ЛОВЗ</t>
  </si>
  <si>
    <t xml:space="preserve">Бакай-Атинское ССУ реабилитационного характера для ЛОВЗ и пожилых </t>
  </si>
  <si>
    <t xml:space="preserve"> </t>
  </si>
  <si>
    <t>Сулюктинское ССУ общего типа для пожилых и ЛОВЗ</t>
  </si>
  <si>
    <t>Сузакское ССУ для пожилых  и ЛОВЗ</t>
  </si>
  <si>
    <t>Токтогульское ССУ «Кара-Каш» для пожилых и ЛОВЗ</t>
  </si>
  <si>
    <t>Всего</t>
  </si>
  <si>
    <t>Взрослые психоневрологические ССУ</t>
  </si>
  <si>
    <t>Жайылское женское психоневрологическое ССУ</t>
  </si>
  <si>
    <t>Ак-Суйское женское психоневрологическое ССУ</t>
  </si>
  <si>
    <t>Токмокское мужское психоневрологическое ССУ</t>
  </si>
  <si>
    <t>Токмокское смешанное психоневрологическое ССУ</t>
  </si>
  <si>
    <t>Кадамжайское смешанное психоневрологическое ССУ</t>
  </si>
  <si>
    <t>Покровское смешанное психоневрологическое ССУ</t>
  </si>
  <si>
    <t>Детские психоневрологические ССУ</t>
  </si>
  <si>
    <t>Беловодское детское психоневрологическое ССУ</t>
  </si>
  <si>
    <t>Жалал-Абадское детское психоневрологическое ССУ</t>
  </si>
  <si>
    <t>Сокулукский реаб. центр для ЛОВЗ, в т.ч. для детей с ОВЗ</t>
  </si>
  <si>
    <t>Детский дом семейного типа для детей с ОВЗ г. Шопоков</t>
  </si>
  <si>
    <t>Жалал-Абадский детский комплексный реабилитационный центр  "Ак-Жол"</t>
  </si>
  <si>
    <t>Фактич. числ-ть (чел.)</t>
  </si>
  <si>
    <t>В том числе муж. (чел.)</t>
  </si>
  <si>
    <t>В том числе пожилые (чел.)</t>
  </si>
  <si>
    <t>В том числе ЛОВЗ (чел.)</t>
  </si>
  <si>
    <t>В том числе жен. (чел.)</t>
  </si>
  <si>
    <t xml:space="preserve">Батыш Салиева атындагы Нижне-Серафимовкадагы карылар жана ДМЧАлар үчүн ССМ </t>
  </si>
  <si>
    <t xml:space="preserve">Бакай-Атадагы ДМЧАлар үчүн  реабилитациялык мүнөздөгү ССМ </t>
  </si>
  <si>
    <t xml:space="preserve"> Сүлүктүдөгү жалгыз бой карыялар үчүн ССМ</t>
  </si>
  <si>
    <t xml:space="preserve">Сузактагы кары-картаңдар жана ДМЧАлар үчүн ССМ </t>
  </si>
  <si>
    <t>Токтогулдагы кары-картандар жана ДМЧАлар учүн ССМ  «Кара-Каш»</t>
  </si>
  <si>
    <t xml:space="preserve">Жайылдагы аялдардын психоневрологиялык ССМ </t>
  </si>
  <si>
    <t xml:space="preserve">Ак-Суудагы аялдардын психоневрологиялык ССМ </t>
  </si>
  <si>
    <t xml:space="preserve">Кадамжайдагы аралаш психоневрологиялык ССМ </t>
  </si>
  <si>
    <t xml:space="preserve">Покровкадагы аралаш психоневрологиялык ССМ </t>
  </si>
  <si>
    <t xml:space="preserve">Беловодскийдеги психоневрологиялык оорулуу балдардын ССМ  </t>
  </si>
  <si>
    <t xml:space="preserve">Жалал-Абаддагы психоневрологиялык оорулуу балдардын ССМ </t>
  </si>
  <si>
    <t>Сокулуктагы балдардын ССМ</t>
  </si>
  <si>
    <t>Ден-соолугунун мүмкүнчүлүгү чектелген балдар үчүн Үй-бүлө тибиндеги балдар үйү</t>
  </si>
  <si>
    <t xml:space="preserve">Жалал-Абаддагы "Ак-Жол" балдардын комплекстүү  реабилитациялык баобору </t>
  </si>
  <si>
    <t xml:space="preserve">Токмоктогу эркектердин психоневрологиялык ССМ </t>
  </si>
  <si>
    <t xml:space="preserve">Токмоктогу аралаш психоневрологиялык ССМ   </t>
  </si>
  <si>
    <t xml:space="preserve">Кубаттуулугу </t>
  </si>
  <si>
    <t xml:space="preserve">Жашаган адамдын саны </t>
  </si>
  <si>
    <t>Анын ичинен эркектер (адам саны)</t>
  </si>
  <si>
    <t>Анын ичинен аялдар (адам саны)</t>
  </si>
  <si>
    <t>Анын ичинен ДМЧА (адам саны)</t>
  </si>
  <si>
    <t>Анын ичинен карылар (адам саны)</t>
  </si>
  <si>
    <t>Карылар жана ДМЧАлар үчүн ССМдер</t>
  </si>
  <si>
    <t>Чоңдордун психоневрологиялык ССМдери</t>
  </si>
  <si>
    <t>Балдардын психоневрологиялык ССМдери</t>
  </si>
  <si>
    <t xml:space="preserve">Баардыгы </t>
  </si>
  <si>
    <t xml:space="preserve">Жалпысы </t>
  </si>
  <si>
    <t>Мекеменин аталышы</t>
  </si>
  <si>
    <t>Нижне-Серафимовское ССУ для пожилых и ЛОВЗ им. Б. Салиевой</t>
  </si>
  <si>
    <t>"Келечек" балдар реабилитациалык борбору</t>
  </si>
  <si>
    <t>Реабилитационный центр детей с инвалдиностью "Келечек"</t>
  </si>
  <si>
    <t xml:space="preserve">2024-жылдын 1-сентябрына карата социалдык стационардык мекемелердеги кызмат алуучулар боюнча маалымат </t>
  </si>
  <si>
    <t>Информация о численности получателей социальных услуг в ССУ по состоянию на 01.09.2024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</si>
</sst>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8" xfId="0" applyFont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2" borderId="10" xfId="0" applyFont="1" applyFill="1" applyBorder="1"/>
    <xf numFmtId="0" fontId="6" fillId="2" borderId="10" xfId="0" applyFont="1" applyFill="1" applyBorder="1"/>
    <xf numFmtId="0" fontId="8" fillId="0" borderId="1" xfId="0" applyFont="1" applyFill="1" applyBorder="1" applyAlignment="1">
      <alignment horizontal="center" vertical="center"/>
    </xf>
    <xf numFmtId="0" fontId="8" fillId="0" borderId="10" xfId="0" applyFont="1" applyFill="1" applyBorder="1"/>
    <xf numFmtId="0" fontId="4" fillId="4" borderId="1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pane ySplit="2" topLeftCell="A3" activePane="bottomLeft" state="frozen"/>
      <selection pane="bottomLeft" activeCell="O20" sqref="O20"/>
    </sheetView>
  </sheetViews>
  <sheetFormatPr defaultColWidth="9.140625" defaultRowHeight="15" x14ac:dyDescent="0.25"/>
  <cols>
    <col min="1" max="1" width="3.140625" style="1" customWidth="1"/>
    <col min="2" max="2" width="3.5703125" style="1" customWidth="1"/>
    <col min="3" max="3" width="55.28515625" style="14" customWidth="1"/>
    <col min="4" max="4" width="19.5703125" style="1" customWidth="1"/>
    <col min="5" max="5" width="21.140625" style="1" customWidth="1"/>
    <col min="6" max="6" width="25.140625" style="1" customWidth="1"/>
    <col min="7" max="7" width="23.85546875" style="1" customWidth="1"/>
    <col min="8" max="8" width="20.85546875" style="1" customWidth="1"/>
    <col min="9" max="9" width="23.140625" style="1" customWidth="1"/>
    <col min="10" max="10" width="11.42578125" style="1" hidden="1" customWidth="1"/>
    <col min="11" max="11" width="0" style="1" hidden="1" customWidth="1"/>
    <col min="12" max="12" width="10.140625" style="1" hidden="1" customWidth="1"/>
    <col min="13" max="16384" width="9.140625" style="1"/>
  </cols>
  <sheetData>
    <row r="1" spans="1:12" ht="47.25" customHeight="1" x14ac:dyDescent="0.25">
      <c r="B1" s="62" t="s">
        <v>62</v>
      </c>
      <c r="C1" s="63"/>
      <c r="D1" s="63"/>
      <c r="E1" s="63"/>
      <c r="F1" s="63"/>
      <c r="G1" s="63"/>
      <c r="H1" s="63"/>
      <c r="I1" s="64"/>
    </row>
    <row r="2" spans="1:12" ht="70.5" customHeight="1" x14ac:dyDescent="0.25">
      <c r="B2" s="66" t="s">
        <v>0</v>
      </c>
      <c r="C2" s="60" t="s">
        <v>58</v>
      </c>
      <c r="D2" s="61" t="s">
        <v>47</v>
      </c>
      <c r="E2" s="60" t="s">
        <v>48</v>
      </c>
      <c r="F2" s="60" t="s">
        <v>49</v>
      </c>
      <c r="G2" s="60" t="s">
        <v>50</v>
      </c>
      <c r="H2" s="60" t="s">
        <v>51</v>
      </c>
      <c r="I2" s="65" t="s">
        <v>52</v>
      </c>
      <c r="J2" s="15" t="s">
        <v>3</v>
      </c>
      <c r="K2" s="2" t="s">
        <v>4</v>
      </c>
      <c r="L2" s="2"/>
    </row>
    <row r="3" spans="1:12" ht="30" customHeight="1" x14ac:dyDescent="0.25">
      <c r="B3" s="30" t="s">
        <v>57</v>
      </c>
      <c r="C3" s="31"/>
      <c r="D3" s="23">
        <f>D11+D19+D27</f>
        <v>2686</v>
      </c>
      <c r="E3" s="23">
        <f>E11+E19+E27</f>
        <v>2380</v>
      </c>
      <c r="F3" s="23">
        <f t="shared" ref="F3:I3" si="0">F11+F19+F27</f>
        <v>1257</v>
      </c>
      <c r="G3" s="23">
        <f t="shared" si="0"/>
        <v>1123</v>
      </c>
      <c r="H3" s="23">
        <f t="shared" si="0"/>
        <v>2121</v>
      </c>
      <c r="I3" s="24">
        <f t="shared" si="0"/>
        <v>230</v>
      </c>
      <c r="J3" s="16">
        <f>J10+J18+J26</f>
        <v>312086.3</v>
      </c>
      <c r="K3" s="5">
        <f t="shared" ref="K3:L3" si="1">K10+K18+K26</f>
        <v>83047.999999999985</v>
      </c>
      <c r="L3" s="5">
        <f t="shared" si="1"/>
        <v>4516</v>
      </c>
    </row>
    <row r="4" spans="1:12" ht="29.25" customHeight="1" x14ac:dyDescent="0.25">
      <c r="B4" s="32" t="s">
        <v>53</v>
      </c>
      <c r="C4" s="33"/>
      <c r="D4" s="33"/>
      <c r="E4" s="33"/>
      <c r="F4" s="33"/>
      <c r="G4" s="33"/>
      <c r="H4" s="33"/>
      <c r="I4" s="34"/>
      <c r="J4" s="17"/>
      <c r="K4" s="4"/>
      <c r="L4" s="4"/>
    </row>
    <row r="5" spans="1:12" s="6" customFormat="1" ht="60.75" customHeight="1" x14ac:dyDescent="0.25">
      <c r="B5" s="35">
        <v>1</v>
      </c>
      <c r="C5" s="36" t="s">
        <v>31</v>
      </c>
      <c r="D5" s="37">
        <v>400</v>
      </c>
      <c r="E5" s="38">
        <v>320</v>
      </c>
      <c r="F5" s="37">
        <v>210</v>
      </c>
      <c r="G5" s="37">
        <v>110</v>
      </c>
      <c r="H5" s="37">
        <v>179</v>
      </c>
      <c r="I5" s="39">
        <v>135</v>
      </c>
      <c r="J5" s="18">
        <v>39410.800000000003</v>
      </c>
      <c r="K5" s="7">
        <v>11373.4</v>
      </c>
      <c r="L5" s="7">
        <v>637.70000000000005</v>
      </c>
    </row>
    <row r="6" spans="1:12" s="6" customFormat="1" ht="39.950000000000003" customHeight="1" x14ac:dyDescent="0.25">
      <c r="B6" s="35">
        <v>2</v>
      </c>
      <c r="C6" s="36" t="s">
        <v>32</v>
      </c>
      <c r="D6" s="40">
        <v>80</v>
      </c>
      <c r="E6" s="38">
        <f>SUM(F6:G6)</f>
        <v>70</v>
      </c>
      <c r="F6" s="40">
        <v>39</v>
      </c>
      <c r="G6" s="40">
        <v>31</v>
      </c>
      <c r="H6" s="40">
        <v>56</v>
      </c>
      <c r="I6" s="39">
        <v>14</v>
      </c>
      <c r="J6" s="18">
        <v>10359.9</v>
      </c>
      <c r="K6" s="7">
        <v>2701.2</v>
      </c>
      <c r="L6" s="7">
        <v>163</v>
      </c>
    </row>
    <row r="7" spans="1:12" s="6" customFormat="1" ht="39.950000000000003" customHeight="1" x14ac:dyDescent="0.25">
      <c r="A7" s="6" t="s">
        <v>8</v>
      </c>
      <c r="B7" s="35">
        <v>3</v>
      </c>
      <c r="C7" s="36" t="s">
        <v>33</v>
      </c>
      <c r="D7" s="41">
        <v>35</v>
      </c>
      <c r="E7" s="42">
        <v>14</v>
      </c>
      <c r="F7" s="41">
        <v>9</v>
      </c>
      <c r="G7" s="41">
        <v>5</v>
      </c>
      <c r="H7" s="41">
        <v>7</v>
      </c>
      <c r="I7" s="43">
        <v>7</v>
      </c>
      <c r="J7" s="18">
        <v>2585.8000000000002</v>
      </c>
      <c r="K7" s="7">
        <v>798.2</v>
      </c>
      <c r="L7" s="7">
        <v>0</v>
      </c>
    </row>
    <row r="8" spans="1:12" s="6" customFormat="1" ht="39.950000000000003" customHeight="1" x14ac:dyDescent="0.25">
      <c r="B8" s="35">
        <v>4</v>
      </c>
      <c r="C8" s="36" t="s">
        <v>34</v>
      </c>
      <c r="D8" s="40">
        <v>120</v>
      </c>
      <c r="E8" s="38">
        <v>97</v>
      </c>
      <c r="F8" s="40">
        <v>64</v>
      </c>
      <c r="G8" s="40">
        <v>33</v>
      </c>
      <c r="H8" s="40">
        <v>37</v>
      </c>
      <c r="I8" s="39">
        <v>60</v>
      </c>
      <c r="J8" s="18">
        <v>10536.4</v>
      </c>
      <c r="K8" s="7">
        <v>2021.1</v>
      </c>
      <c r="L8" s="7">
        <v>179.1</v>
      </c>
    </row>
    <row r="9" spans="1:12" s="6" customFormat="1" ht="39.950000000000003" customHeight="1" x14ac:dyDescent="0.25">
      <c r="B9" s="35">
        <v>5</v>
      </c>
      <c r="C9" s="36" t="s">
        <v>35</v>
      </c>
      <c r="D9" s="40">
        <v>35</v>
      </c>
      <c r="E9" s="38">
        <v>25</v>
      </c>
      <c r="F9" s="40">
        <v>17</v>
      </c>
      <c r="G9" s="40">
        <v>8</v>
      </c>
      <c r="H9" s="40">
        <v>11</v>
      </c>
      <c r="I9" s="39">
        <v>14</v>
      </c>
      <c r="J9" s="18">
        <v>4903.5</v>
      </c>
      <c r="K9" s="7">
        <v>1393.6</v>
      </c>
      <c r="L9" s="7">
        <v>56.9</v>
      </c>
    </row>
    <row r="10" spans="1:12" ht="39.950000000000003" customHeight="1" x14ac:dyDescent="0.25">
      <c r="B10" s="44" t="s">
        <v>56</v>
      </c>
      <c r="C10" s="45"/>
      <c r="D10" s="46">
        <f>SUM(D4:D9)</f>
        <v>670</v>
      </c>
      <c r="E10" s="46">
        <f>SUM(F10:G10)</f>
        <v>526</v>
      </c>
      <c r="F10" s="46">
        <f>SUM(F5:F9)</f>
        <v>339</v>
      </c>
      <c r="G10" s="46">
        <f t="shared" ref="G10:I10" si="2">SUM(G5:G9)</f>
        <v>187</v>
      </c>
      <c r="H10" s="46">
        <f>SUM(H5:H9)</f>
        <v>290</v>
      </c>
      <c r="I10" s="47">
        <f t="shared" si="2"/>
        <v>230</v>
      </c>
      <c r="J10" s="19">
        <f>SUM(J5:J9)</f>
        <v>67796.400000000009</v>
      </c>
      <c r="K10" s="3">
        <f t="shared" ref="K10:L10" si="3">SUM(K5:K9)</f>
        <v>18287.499999999996</v>
      </c>
      <c r="L10" s="3">
        <f t="shared" si="3"/>
        <v>1036.7</v>
      </c>
    </row>
    <row r="11" spans="1:12" ht="39.950000000000003" customHeight="1" x14ac:dyDescent="0.25">
      <c r="B11" s="32" t="s">
        <v>54</v>
      </c>
      <c r="C11" s="33"/>
      <c r="D11" s="33"/>
      <c r="E11" s="33"/>
      <c r="F11" s="33"/>
      <c r="G11" s="33"/>
      <c r="H11" s="33"/>
      <c r="I11" s="34"/>
      <c r="J11" s="20"/>
      <c r="K11" s="8"/>
      <c r="L11" s="8"/>
    </row>
    <row r="12" spans="1:12" s="6" customFormat="1" ht="39.950000000000003" customHeight="1" x14ac:dyDescent="0.25">
      <c r="B12" s="35">
        <v>6</v>
      </c>
      <c r="C12" s="36" t="s">
        <v>36</v>
      </c>
      <c r="D12" s="40">
        <v>250</v>
      </c>
      <c r="E12" s="38">
        <v>246</v>
      </c>
      <c r="F12" s="40"/>
      <c r="G12" s="40">
        <v>246</v>
      </c>
      <c r="H12" s="40">
        <f>E12</f>
        <v>246</v>
      </c>
      <c r="I12" s="48"/>
      <c r="J12" s="18">
        <v>21269.8</v>
      </c>
      <c r="K12" s="7">
        <v>7442.1</v>
      </c>
      <c r="L12" s="7">
        <v>528.20000000000005</v>
      </c>
    </row>
    <row r="13" spans="1:12" s="6" customFormat="1" ht="39.950000000000003" customHeight="1" x14ac:dyDescent="0.25">
      <c r="B13" s="35">
        <v>7</v>
      </c>
      <c r="C13" s="36" t="s">
        <v>37</v>
      </c>
      <c r="D13" s="40">
        <v>250</v>
      </c>
      <c r="E13" s="38">
        <v>248</v>
      </c>
      <c r="F13" s="40"/>
      <c r="G13" s="40">
        <v>248</v>
      </c>
      <c r="H13" s="40">
        <f t="shared" ref="H13:H17" si="4">E13</f>
        <v>248</v>
      </c>
      <c r="I13" s="49"/>
      <c r="J13" s="18">
        <v>30548.799999999999</v>
      </c>
      <c r="K13" s="7">
        <v>9722.7999999999993</v>
      </c>
      <c r="L13" s="7">
        <v>518.6</v>
      </c>
    </row>
    <row r="14" spans="1:12" s="6" customFormat="1" ht="39.950000000000003" customHeight="1" x14ac:dyDescent="0.25">
      <c r="B14" s="35">
        <v>8</v>
      </c>
      <c r="C14" s="36" t="s">
        <v>45</v>
      </c>
      <c r="D14" s="40">
        <v>300</v>
      </c>
      <c r="E14" s="38">
        <v>300</v>
      </c>
      <c r="F14" s="40">
        <v>300</v>
      </c>
      <c r="G14" s="40"/>
      <c r="H14" s="40">
        <f t="shared" si="4"/>
        <v>300</v>
      </c>
      <c r="I14" s="49"/>
      <c r="J14" s="18">
        <v>38475.300000000003</v>
      </c>
      <c r="K14" s="7">
        <v>11027.8</v>
      </c>
      <c r="L14" s="7">
        <v>389.8</v>
      </c>
    </row>
    <row r="15" spans="1:12" s="6" customFormat="1" ht="39.950000000000003" customHeight="1" x14ac:dyDescent="0.25">
      <c r="B15" s="35">
        <v>9</v>
      </c>
      <c r="C15" s="36" t="s">
        <v>46</v>
      </c>
      <c r="D15" s="40">
        <v>250</v>
      </c>
      <c r="E15" s="38">
        <f>F15+G15</f>
        <v>250</v>
      </c>
      <c r="F15" s="40">
        <v>149</v>
      </c>
      <c r="G15" s="40">
        <v>101</v>
      </c>
      <c r="H15" s="40">
        <f t="shared" si="4"/>
        <v>250</v>
      </c>
      <c r="I15" s="50"/>
      <c r="J15" s="18">
        <v>35901.800000000003</v>
      </c>
      <c r="K15" s="7">
        <v>7251.9</v>
      </c>
      <c r="L15" s="7">
        <v>457.2</v>
      </c>
    </row>
    <row r="16" spans="1:12" s="6" customFormat="1" ht="39.950000000000003" customHeight="1" x14ac:dyDescent="0.25">
      <c r="B16" s="35">
        <v>10</v>
      </c>
      <c r="C16" s="36" t="s">
        <v>38</v>
      </c>
      <c r="D16" s="40">
        <v>230</v>
      </c>
      <c r="E16" s="38">
        <v>229</v>
      </c>
      <c r="F16" s="40">
        <v>134</v>
      </c>
      <c r="G16" s="40">
        <v>95</v>
      </c>
      <c r="H16" s="40">
        <f t="shared" si="4"/>
        <v>229</v>
      </c>
      <c r="I16" s="49"/>
      <c r="J16" s="18">
        <v>19872</v>
      </c>
      <c r="K16" s="7">
        <v>7237.4</v>
      </c>
      <c r="L16" s="7">
        <v>393.3</v>
      </c>
    </row>
    <row r="17" spans="2:12" s="6" customFormat="1" ht="39.950000000000003" customHeight="1" x14ac:dyDescent="0.25">
      <c r="B17" s="35">
        <v>11</v>
      </c>
      <c r="C17" s="36" t="s">
        <v>39</v>
      </c>
      <c r="D17" s="40">
        <v>100</v>
      </c>
      <c r="E17" s="38">
        <v>98</v>
      </c>
      <c r="F17" s="40">
        <v>51</v>
      </c>
      <c r="G17" s="40">
        <v>47</v>
      </c>
      <c r="H17" s="40">
        <f t="shared" si="4"/>
        <v>98</v>
      </c>
      <c r="I17" s="48"/>
      <c r="J17" s="18">
        <v>9390.4</v>
      </c>
      <c r="K17" s="7">
        <v>2710.1</v>
      </c>
      <c r="L17" s="7">
        <v>46.8</v>
      </c>
    </row>
    <row r="18" spans="2:12" s="6" customFormat="1" ht="39.950000000000003" customHeight="1" x14ac:dyDescent="0.25">
      <c r="B18" s="44" t="s">
        <v>56</v>
      </c>
      <c r="C18" s="45"/>
      <c r="D18" s="46">
        <f>SUM(D12:D17)</f>
        <v>1380</v>
      </c>
      <c r="E18" s="46">
        <f t="shared" ref="E18:I18" si="5">SUM(E12:E17)</f>
        <v>1371</v>
      </c>
      <c r="F18" s="46">
        <f t="shared" si="5"/>
        <v>634</v>
      </c>
      <c r="G18" s="46">
        <f t="shared" si="5"/>
        <v>737</v>
      </c>
      <c r="H18" s="46">
        <f t="shared" si="5"/>
        <v>1371</v>
      </c>
      <c r="I18" s="47">
        <f t="shared" si="5"/>
        <v>0</v>
      </c>
      <c r="J18" s="21">
        <f>SUM(J12:J17)</f>
        <v>155458.1</v>
      </c>
      <c r="K18" s="9">
        <f t="shared" ref="K18:L18" si="6">SUM(K12:K17)</f>
        <v>45392.1</v>
      </c>
      <c r="L18" s="9">
        <f t="shared" si="6"/>
        <v>2333.9000000000005</v>
      </c>
    </row>
    <row r="19" spans="2:12" s="6" customFormat="1" ht="39.950000000000003" customHeight="1" x14ac:dyDescent="0.25">
      <c r="B19" s="32" t="s">
        <v>55</v>
      </c>
      <c r="C19" s="33"/>
      <c r="D19" s="33"/>
      <c r="E19" s="33"/>
      <c r="F19" s="33"/>
      <c r="G19" s="33"/>
      <c r="H19" s="33"/>
      <c r="I19" s="34"/>
      <c r="J19" s="22"/>
      <c r="K19" s="10"/>
      <c r="L19" s="10"/>
    </row>
    <row r="20" spans="2:12" s="6" customFormat="1" ht="39.950000000000003" customHeight="1" x14ac:dyDescent="0.3">
      <c r="B20" s="35">
        <v>12</v>
      </c>
      <c r="C20" s="51" t="s">
        <v>40</v>
      </c>
      <c r="D20" s="40">
        <v>254</v>
      </c>
      <c r="E20" s="38">
        <v>208</v>
      </c>
      <c r="F20" s="40">
        <v>131</v>
      </c>
      <c r="G20" s="40">
        <v>77</v>
      </c>
      <c r="H20" s="40">
        <f>E20</f>
        <v>208</v>
      </c>
      <c r="I20" s="52"/>
      <c r="J20" s="18">
        <v>40710.5</v>
      </c>
      <c r="K20" s="7">
        <v>8224.9</v>
      </c>
      <c r="L20" s="7">
        <v>598.79999999999995</v>
      </c>
    </row>
    <row r="21" spans="2:12" s="6" customFormat="1" ht="39.950000000000003" customHeight="1" x14ac:dyDescent="0.3">
      <c r="B21" s="35">
        <v>13</v>
      </c>
      <c r="C21" s="36" t="s">
        <v>41</v>
      </c>
      <c r="D21" s="40">
        <v>165</v>
      </c>
      <c r="E21" s="38">
        <v>132</v>
      </c>
      <c r="F21" s="40">
        <v>79</v>
      </c>
      <c r="G21" s="40">
        <v>53</v>
      </c>
      <c r="H21" s="40">
        <f t="shared" ref="H21:H25" si="7">E21</f>
        <v>132</v>
      </c>
      <c r="I21" s="53"/>
      <c r="J21" s="18">
        <v>28847.599999999999</v>
      </c>
      <c r="K21" s="7">
        <v>6991.6</v>
      </c>
      <c r="L21" s="11">
        <v>278.3</v>
      </c>
    </row>
    <row r="22" spans="2:12" s="6" customFormat="1" ht="39.950000000000003" customHeight="1" x14ac:dyDescent="0.3">
      <c r="B22" s="35">
        <v>14</v>
      </c>
      <c r="C22" s="36" t="s">
        <v>42</v>
      </c>
      <c r="D22" s="40">
        <v>100</v>
      </c>
      <c r="E22" s="38">
        <v>79</v>
      </c>
      <c r="F22" s="40">
        <v>45</v>
      </c>
      <c r="G22" s="40">
        <v>34</v>
      </c>
      <c r="H22" s="40">
        <f t="shared" si="7"/>
        <v>79</v>
      </c>
      <c r="I22" s="52"/>
      <c r="J22" s="18">
        <v>13552.4</v>
      </c>
      <c r="K22" s="7">
        <v>2806.6</v>
      </c>
      <c r="L22" s="7">
        <v>243.8</v>
      </c>
    </row>
    <row r="23" spans="2:12" s="6" customFormat="1" ht="39.950000000000003" customHeight="1" x14ac:dyDescent="0.3">
      <c r="B23" s="35">
        <v>15</v>
      </c>
      <c r="C23" s="36" t="s">
        <v>43</v>
      </c>
      <c r="D23" s="40">
        <v>8</v>
      </c>
      <c r="E23" s="38">
        <f t="shared" ref="E23" si="8">F23+G23</f>
        <v>8</v>
      </c>
      <c r="F23" s="40">
        <v>3</v>
      </c>
      <c r="G23" s="40">
        <v>5</v>
      </c>
      <c r="H23" s="40">
        <f t="shared" si="7"/>
        <v>8</v>
      </c>
      <c r="I23" s="53"/>
      <c r="J23" s="18">
        <v>1910.3</v>
      </c>
      <c r="K23" s="7">
        <v>350.5</v>
      </c>
      <c r="L23" s="7">
        <v>14</v>
      </c>
    </row>
    <row r="24" spans="2:12" s="6" customFormat="1" ht="39.950000000000003" customHeight="1" x14ac:dyDescent="0.3">
      <c r="B24" s="35">
        <v>16</v>
      </c>
      <c r="C24" s="36" t="s">
        <v>44</v>
      </c>
      <c r="D24" s="41">
        <v>49</v>
      </c>
      <c r="E24" s="42">
        <v>23</v>
      </c>
      <c r="F24" s="41">
        <v>12</v>
      </c>
      <c r="G24" s="41">
        <v>11</v>
      </c>
      <c r="H24" s="54"/>
      <c r="I24" s="55"/>
      <c r="J24" s="18">
        <v>3811</v>
      </c>
      <c r="K24" s="7">
        <v>994.8</v>
      </c>
      <c r="L24" s="7">
        <v>10.5</v>
      </c>
    </row>
    <row r="25" spans="2:12" s="6" customFormat="1" ht="39.950000000000003" customHeight="1" x14ac:dyDescent="0.3">
      <c r="B25" s="35">
        <v>17</v>
      </c>
      <c r="C25" s="36" t="s">
        <v>60</v>
      </c>
      <c r="D25" s="40">
        <v>60</v>
      </c>
      <c r="E25" s="38">
        <v>33</v>
      </c>
      <c r="F25" s="40">
        <v>14</v>
      </c>
      <c r="G25" s="40">
        <v>19</v>
      </c>
      <c r="H25" s="40">
        <f t="shared" si="7"/>
        <v>33</v>
      </c>
      <c r="I25" s="53"/>
      <c r="J25" s="18"/>
      <c r="K25" s="7"/>
      <c r="L25" s="7"/>
    </row>
    <row r="26" spans="2:12" ht="39.950000000000003" customHeight="1" thickBot="1" x14ac:dyDescent="0.3">
      <c r="B26" s="56" t="s">
        <v>56</v>
      </c>
      <c r="C26" s="57"/>
      <c r="D26" s="58">
        <f>SUM(D20:D25)</f>
        <v>636</v>
      </c>
      <c r="E26" s="58">
        <f>SUM(F26:G26)</f>
        <v>483</v>
      </c>
      <c r="F26" s="58">
        <f>SUM(F20:F25)</f>
        <v>284</v>
      </c>
      <c r="G26" s="58">
        <f t="shared" ref="G26:I26" si="9">SUM(G20:G25)</f>
        <v>199</v>
      </c>
      <c r="H26" s="58">
        <f t="shared" si="9"/>
        <v>460</v>
      </c>
      <c r="I26" s="59">
        <f t="shared" si="9"/>
        <v>0</v>
      </c>
      <c r="J26" s="19">
        <f>SUM(J20:J24)</f>
        <v>88831.8</v>
      </c>
      <c r="K26" s="3">
        <f t="shared" ref="K26:L26" si="10">SUM(K20:K24)</f>
        <v>19368.399999999998</v>
      </c>
      <c r="L26" s="3">
        <f t="shared" si="10"/>
        <v>1145.3999999999999</v>
      </c>
    </row>
    <row r="27" spans="2:12" ht="16.5" hidden="1" customHeight="1" x14ac:dyDescent="0.25">
      <c r="B27" s="25" t="s">
        <v>5</v>
      </c>
      <c r="C27" s="26"/>
      <c r="D27" s="12">
        <f t="shared" ref="D27:I27" si="11">D26+D18+D10</f>
        <v>2686</v>
      </c>
      <c r="E27" s="12">
        <f>E26+E18+E10</f>
        <v>2380</v>
      </c>
      <c r="F27" s="12">
        <f t="shared" ref="F27:H27" si="12">F26+F18+F10</f>
        <v>1257</v>
      </c>
      <c r="G27" s="12">
        <f t="shared" si="12"/>
        <v>1123</v>
      </c>
      <c r="H27" s="12">
        <f t="shared" si="12"/>
        <v>2121</v>
      </c>
      <c r="I27" s="13">
        <f t="shared" si="11"/>
        <v>230</v>
      </c>
    </row>
    <row r="28" spans="2:12" ht="14.25" customHeight="1" x14ac:dyDescent="0.25"/>
    <row r="29" spans="2:12" ht="28.5" customHeight="1" x14ac:dyDescent="0.25">
      <c r="B29" s="27"/>
      <c r="C29" s="27"/>
      <c r="D29" s="27"/>
      <c r="E29" s="27"/>
      <c r="F29" s="27"/>
      <c r="G29" s="27"/>
      <c r="H29" s="27"/>
      <c r="I29" s="27"/>
    </row>
  </sheetData>
  <mergeCells count="10">
    <mergeCell ref="B1:I1"/>
    <mergeCell ref="B27:C27"/>
    <mergeCell ref="B29:I29"/>
    <mergeCell ref="B4:I4"/>
    <mergeCell ref="B11:I11"/>
    <mergeCell ref="B19:I19"/>
    <mergeCell ref="B26:C26"/>
    <mergeCell ref="B18:C18"/>
    <mergeCell ref="B10:C10"/>
    <mergeCell ref="B3:C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M8" sqref="M8"/>
    </sheetView>
  </sheetViews>
  <sheetFormatPr defaultColWidth="9.140625" defaultRowHeight="15" x14ac:dyDescent="0.25"/>
  <cols>
    <col min="1" max="1" width="3.140625" style="1" customWidth="1"/>
    <col min="2" max="2" width="3.5703125" style="1" customWidth="1"/>
    <col min="3" max="3" width="61.5703125" style="14" customWidth="1"/>
    <col min="4" max="4" width="16" style="1" customWidth="1"/>
    <col min="5" max="5" width="20.5703125" style="1" customWidth="1"/>
    <col min="6" max="6" width="22.140625" style="1" customWidth="1"/>
    <col min="7" max="7" width="19.85546875" style="1" customWidth="1"/>
    <col min="8" max="8" width="20.42578125" style="1" customWidth="1"/>
    <col min="9" max="9" width="21.42578125" style="1" customWidth="1"/>
    <col min="10" max="10" width="11.42578125" style="1" hidden="1" customWidth="1"/>
    <col min="11" max="11" width="0" style="1" hidden="1" customWidth="1"/>
    <col min="12" max="12" width="10.140625" style="1" hidden="1" customWidth="1"/>
    <col min="13" max="16384" width="9.140625" style="1"/>
  </cols>
  <sheetData>
    <row r="1" spans="1:12" ht="47.25" customHeight="1" thickBot="1" x14ac:dyDescent="0.3">
      <c r="B1" s="67" t="s">
        <v>63</v>
      </c>
      <c r="C1" s="67"/>
      <c r="D1" s="67"/>
      <c r="E1" s="67"/>
      <c r="F1" s="67"/>
      <c r="G1" s="67"/>
      <c r="H1" s="67"/>
      <c r="I1" s="67"/>
    </row>
    <row r="2" spans="1:12" ht="59.25" customHeight="1" x14ac:dyDescent="0.25">
      <c r="B2" s="69" t="s">
        <v>0</v>
      </c>
      <c r="C2" s="28" t="s">
        <v>1</v>
      </c>
      <c r="D2" s="28" t="s">
        <v>2</v>
      </c>
      <c r="E2" s="28" t="s">
        <v>26</v>
      </c>
      <c r="F2" s="28" t="s">
        <v>27</v>
      </c>
      <c r="G2" s="28" t="s">
        <v>30</v>
      </c>
      <c r="H2" s="28" t="s">
        <v>29</v>
      </c>
      <c r="I2" s="29" t="s">
        <v>28</v>
      </c>
      <c r="J2" s="15" t="s">
        <v>3</v>
      </c>
      <c r="K2" s="2" t="s">
        <v>4</v>
      </c>
      <c r="L2" s="2"/>
    </row>
    <row r="3" spans="1:12" ht="27.95" customHeight="1" x14ac:dyDescent="0.25">
      <c r="B3" s="30" t="s">
        <v>5</v>
      </c>
      <c r="C3" s="31"/>
      <c r="D3" s="23">
        <f>D11+D19+D27</f>
        <v>2686</v>
      </c>
      <c r="E3" s="23">
        <f>E11+E19+E27</f>
        <v>2380</v>
      </c>
      <c r="F3" s="23">
        <f t="shared" ref="F3:I3" si="0">F11+F19+F27</f>
        <v>1257</v>
      </c>
      <c r="G3" s="23">
        <f t="shared" si="0"/>
        <v>1123</v>
      </c>
      <c r="H3" s="23">
        <f t="shared" si="0"/>
        <v>2121</v>
      </c>
      <c r="I3" s="24">
        <f t="shared" si="0"/>
        <v>230</v>
      </c>
      <c r="J3" s="16">
        <f>J10+J18+J26</f>
        <v>312086.3</v>
      </c>
      <c r="K3" s="5">
        <f t="shared" ref="K3:L3" si="1">K10+K18+K26</f>
        <v>83047.999999999985</v>
      </c>
      <c r="L3" s="5">
        <f t="shared" si="1"/>
        <v>4516</v>
      </c>
    </row>
    <row r="4" spans="1:12" ht="33.75" customHeight="1" x14ac:dyDescent="0.25">
      <c r="B4" s="32" t="s">
        <v>6</v>
      </c>
      <c r="C4" s="33"/>
      <c r="D4" s="33"/>
      <c r="E4" s="33"/>
      <c r="F4" s="33"/>
      <c r="G4" s="33"/>
      <c r="H4" s="33"/>
      <c r="I4" s="34"/>
      <c r="J4" s="17"/>
      <c r="K4" s="4"/>
      <c r="L4" s="4"/>
    </row>
    <row r="5" spans="1:12" s="6" customFormat="1" ht="39.950000000000003" customHeight="1" x14ac:dyDescent="0.25">
      <c r="B5" s="35">
        <v>1</v>
      </c>
      <c r="C5" s="68" t="s">
        <v>59</v>
      </c>
      <c r="D5" s="37">
        <v>400</v>
      </c>
      <c r="E5" s="38">
        <v>320</v>
      </c>
      <c r="F5" s="37">
        <v>210</v>
      </c>
      <c r="G5" s="37">
        <v>110</v>
      </c>
      <c r="H5" s="37">
        <v>179</v>
      </c>
      <c r="I5" s="39">
        <v>135</v>
      </c>
      <c r="J5" s="18">
        <v>39410.800000000003</v>
      </c>
      <c r="K5" s="7">
        <v>11373.4</v>
      </c>
      <c r="L5" s="7">
        <v>637.70000000000005</v>
      </c>
    </row>
    <row r="6" spans="1:12" s="6" customFormat="1" ht="39.950000000000003" customHeight="1" x14ac:dyDescent="0.25">
      <c r="B6" s="35">
        <v>2</v>
      </c>
      <c r="C6" s="68" t="s">
        <v>7</v>
      </c>
      <c r="D6" s="40">
        <v>80</v>
      </c>
      <c r="E6" s="38">
        <f>SUM(F6:G6)</f>
        <v>70</v>
      </c>
      <c r="F6" s="40">
        <v>39</v>
      </c>
      <c r="G6" s="40">
        <v>31</v>
      </c>
      <c r="H6" s="40">
        <v>56</v>
      </c>
      <c r="I6" s="39">
        <v>14</v>
      </c>
      <c r="J6" s="18">
        <v>10359.9</v>
      </c>
      <c r="K6" s="7">
        <v>2701.2</v>
      </c>
      <c r="L6" s="7">
        <v>163</v>
      </c>
    </row>
    <row r="7" spans="1:12" s="6" customFormat="1" ht="39.950000000000003" customHeight="1" x14ac:dyDescent="0.25">
      <c r="A7" s="6" t="s">
        <v>8</v>
      </c>
      <c r="B7" s="35">
        <v>3</v>
      </c>
      <c r="C7" s="68" t="s">
        <v>9</v>
      </c>
      <c r="D7" s="41">
        <v>35</v>
      </c>
      <c r="E7" s="42">
        <v>14</v>
      </c>
      <c r="F7" s="41">
        <v>9</v>
      </c>
      <c r="G7" s="41">
        <v>5</v>
      </c>
      <c r="H7" s="41">
        <v>7</v>
      </c>
      <c r="I7" s="43">
        <v>7</v>
      </c>
      <c r="J7" s="18">
        <v>2585.8000000000002</v>
      </c>
      <c r="K7" s="7">
        <v>798.2</v>
      </c>
      <c r="L7" s="7">
        <v>0</v>
      </c>
    </row>
    <row r="8" spans="1:12" s="6" customFormat="1" ht="39.950000000000003" customHeight="1" x14ac:dyDescent="0.25">
      <c r="B8" s="35">
        <v>4</v>
      </c>
      <c r="C8" s="68" t="s">
        <v>10</v>
      </c>
      <c r="D8" s="40">
        <v>120</v>
      </c>
      <c r="E8" s="38">
        <v>97</v>
      </c>
      <c r="F8" s="40">
        <v>64</v>
      </c>
      <c r="G8" s="40">
        <v>33</v>
      </c>
      <c r="H8" s="40">
        <v>37</v>
      </c>
      <c r="I8" s="39">
        <v>60</v>
      </c>
      <c r="J8" s="18">
        <v>10536.4</v>
      </c>
      <c r="K8" s="7">
        <v>2021.1</v>
      </c>
      <c r="L8" s="7">
        <v>179.1</v>
      </c>
    </row>
    <row r="9" spans="1:12" s="6" customFormat="1" ht="39.950000000000003" customHeight="1" x14ac:dyDescent="0.25">
      <c r="B9" s="35">
        <v>5</v>
      </c>
      <c r="C9" s="68" t="s">
        <v>11</v>
      </c>
      <c r="D9" s="40">
        <v>35</v>
      </c>
      <c r="E9" s="38">
        <v>25</v>
      </c>
      <c r="F9" s="40">
        <v>17</v>
      </c>
      <c r="G9" s="40">
        <v>8</v>
      </c>
      <c r="H9" s="40">
        <v>11</v>
      </c>
      <c r="I9" s="39">
        <v>14</v>
      </c>
      <c r="J9" s="18">
        <v>4903.5</v>
      </c>
      <c r="K9" s="7">
        <v>1393.6</v>
      </c>
      <c r="L9" s="7">
        <v>56.9</v>
      </c>
    </row>
    <row r="10" spans="1:12" ht="39.950000000000003" customHeight="1" x14ac:dyDescent="0.25">
      <c r="B10" s="44" t="s">
        <v>12</v>
      </c>
      <c r="C10" s="45"/>
      <c r="D10" s="46">
        <f>SUM(D4:D9)</f>
        <v>670</v>
      </c>
      <c r="E10" s="46">
        <f>SUM(F10:G10)</f>
        <v>526</v>
      </c>
      <c r="F10" s="46">
        <f>SUM(F5:F9)</f>
        <v>339</v>
      </c>
      <c r="G10" s="46">
        <f t="shared" ref="G10:I10" si="2">SUM(G5:G9)</f>
        <v>187</v>
      </c>
      <c r="H10" s="46">
        <f>SUM(H5:H9)</f>
        <v>290</v>
      </c>
      <c r="I10" s="47">
        <f t="shared" si="2"/>
        <v>230</v>
      </c>
      <c r="J10" s="19">
        <f>SUM(J5:J9)</f>
        <v>67796.400000000009</v>
      </c>
      <c r="K10" s="3">
        <f t="shared" ref="K10:L10" si="3">SUM(K5:K9)</f>
        <v>18287.499999999996</v>
      </c>
      <c r="L10" s="3">
        <f t="shared" si="3"/>
        <v>1036.7</v>
      </c>
    </row>
    <row r="11" spans="1:12" ht="39.950000000000003" customHeight="1" x14ac:dyDescent="0.25">
      <c r="B11" s="32" t="s">
        <v>13</v>
      </c>
      <c r="C11" s="33"/>
      <c r="D11" s="33"/>
      <c r="E11" s="33"/>
      <c r="F11" s="33"/>
      <c r="G11" s="33"/>
      <c r="H11" s="33"/>
      <c r="I11" s="34"/>
      <c r="J11" s="20"/>
      <c r="K11" s="8"/>
      <c r="L11" s="8"/>
    </row>
    <row r="12" spans="1:12" s="6" customFormat="1" ht="39.950000000000003" customHeight="1" x14ac:dyDescent="0.25">
      <c r="B12" s="35">
        <v>6</v>
      </c>
      <c r="C12" s="68" t="s">
        <v>14</v>
      </c>
      <c r="D12" s="40">
        <v>250</v>
      </c>
      <c r="E12" s="38">
        <v>246</v>
      </c>
      <c r="F12" s="40"/>
      <c r="G12" s="40">
        <v>246</v>
      </c>
      <c r="H12" s="40">
        <f>E12</f>
        <v>246</v>
      </c>
      <c r="I12" s="48"/>
      <c r="J12" s="18">
        <v>21269.8</v>
      </c>
      <c r="K12" s="7">
        <v>7442.1</v>
      </c>
      <c r="L12" s="7">
        <v>528.20000000000005</v>
      </c>
    </row>
    <row r="13" spans="1:12" s="6" customFormat="1" ht="39.950000000000003" customHeight="1" x14ac:dyDescent="0.25">
      <c r="B13" s="35">
        <v>7</v>
      </c>
      <c r="C13" s="68" t="s">
        <v>15</v>
      </c>
      <c r="D13" s="40">
        <v>250</v>
      </c>
      <c r="E13" s="38">
        <v>248</v>
      </c>
      <c r="F13" s="40"/>
      <c r="G13" s="40">
        <v>248</v>
      </c>
      <c r="H13" s="40">
        <f t="shared" ref="H13:H17" si="4">E13</f>
        <v>248</v>
      </c>
      <c r="I13" s="49"/>
      <c r="J13" s="18">
        <v>30548.799999999999</v>
      </c>
      <c r="K13" s="7">
        <v>9722.7999999999993</v>
      </c>
      <c r="L13" s="7">
        <v>518.6</v>
      </c>
    </row>
    <row r="14" spans="1:12" s="6" customFormat="1" ht="39.950000000000003" customHeight="1" x14ac:dyDescent="0.25">
      <c r="B14" s="35">
        <v>8</v>
      </c>
      <c r="C14" s="68" t="s">
        <v>16</v>
      </c>
      <c r="D14" s="40">
        <v>300</v>
      </c>
      <c r="E14" s="38">
        <v>300</v>
      </c>
      <c r="F14" s="40">
        <v>300</v>
      </c>
      <c r="G14" s="40"/>
      <c r="H14" s="40">
        <f t="shared" si="4"/>
        <v>300</v>
      </c>
      <c r="I14" s="49"/>
      <c r="J14" s="18">
        <v>38475.300000000003</v>
      </c>
      <c r="K14" s="7">
        <v>11027.8</v>
      </c>
      <c r="L14" s="7">
        <v>389.8</v>
      </c>
    </row>
    <row r="15" spans="1:12" s="6" customFormat="1" ht="39.950000000000003" customHeight="1" x14ac:dyDescent="0.25">
      <c r="B15" s="35">
        <v>9</v>
      </c>
      <c r="C15" s="68" t="s">
        <v>17</v>
      </c>
      <c r="D15" s="40">
        <v>250</v>
      </c>
      <c r="E15" s="38">
        <f>F15+G15</f>
        <v>250</v>
      </c>
      <c r="F15" s="40">
        <v>149</v>
      </c>
      <c r="G15" s="40">
        <v>101</v>
      </c>
      <c r="H15" s="40">
        <f t="shared" si="4"/>
        <v>250</v>
      </c>
      <c r="I15" s="50"/>
      <c r="J15" s="18">
        <v>35901.800000000003</v>
      </c>
      <c r="K15" s="7">
        <v>7251.9</v>
      </c>
      <c r="L15" s="7">
        <v>457.2</v>
      </c>
    </row>
    <row r="16" spans="1:12" s="6" customFormat="1" ht="39.950000000000003" customHeight="1" x14ac:dyDescent="0.25">
      <c r="B16" s="35">
        <v>10</v>
      </c>
      <c r="C16" s="68" t="s">
        <v>18</v>
      </c>
      <c r="D16" s="40">
        <v>230</v>
      </c>
      <c r="E16" s="38">
        <v>229</v>
      </c>
      <c r="F16" s="40">
        <v>134</v>
      </c>
      <c r="G16" s="40">
        <v>95</v>
      </c>
      <c r="H16" s="40">
        <f t="shared" si="4"/>
        <v>229</v>
      </c>
      <c r="I16" s="49"/>
      <c r="J16" s="18">
        <v>19872</v>
      </c>
      <c r="K16" s="7">
        <v>7237.4</v>
      </c>
      <c r="L16" s="7">
        <v>393.3</v>
      </c>
    </row>
    <row r="17" spans="2:12" s="6" customFormat="1" ht="39.950000000000003" customHeight="1" x14ac:dyDescent="0.25">
      <c r="B17" s="35">
        <v>11</v>
      </c>
      <c r="C17" s="68" t="s">
        <v>19</v>
      </c>
      <c r="D17" s="40">
        <v>100</v>
      </c>
      <c r="E17" s="38">
        <v>98</v>
      </c>
      <c r="F17" s="40">
        <v>51</v>
      </c>
      <c r="G17" s="40">
        <v>47</v>
      </c>
      <c r="H17" s="40">
        <f t="shared" si="4"/>
        <v>98</v>
      </c>
      <c r="I17" s="48"/>
      <c r="J17" s="18">
        <v>9390.4</v>
      </c>
      <c r="K17" s="7">
        <v>2710.1</v>
      </c>
      <c r="L17" s="7">
        <v>46.8</v>
      </c>
    </row>
    <row r="18" spans="2:12" s="6" customFormat="1" ht="39.950000000000003" customHeight="1" x14ac:dyDescent="0.25">
      <c r="B18" s="44" t="s">
        <v>12</v>
      </c>
      <c r="C18" s="45"/>
      <c r="D18" s="46">
        <f>SUM(D12:D17)</f>
        <v>1380</v>
      </c>
      <c r="E18" s="46">
        <f t="shared" ref="E18:I18" si="5">SUM(E12:E17)</f>
        <v>1371</v>
      </c>
      <c r="F18" s="46">
        <f t="shared" si="5"/>
        <v>634</v>
      </c>
      <c r="G18" s="46">
        <f t="shared" si="5"/>
        <v>737</v>
      </c>
      <c r="H18" s="46">
        <f t="shared" si="5"/>
        <v>1371</v>
      </c>
      <c r="I18" s="47">
        <f t="shared" si="5"/>
        <v>0</v>
      </c>
      <c r="J18" s="21">
        <f>SUM(J12:J17)</f>
        <v>155458.1</v>
      </c>
      <c r="K18" s="9">
        <f t="shared" ref="K18:L18" si="6">SUM(K12:K17)</f>
        <v>45392.1</v>
      </c>
      <c r="L18" s="9">
        <f t="shared" si="6"/>
        <v>2333.9000000000005</v>
      </c>
    </row>
    <row r="19" spans="2:12" s="6" customFormat="1" ht="39.950000000000003" customHeight="1" x14ac:dyDescent="0.25">
      <c r="B19" s="32" t="s">
        <v>20</v>
      </c>
      <c r="C19" s="33"/>
      <c r="D19" s="33"/>
      <c r="E19" s="33"/>
      <c r="F19" s="33"/>
      <c r="G19" s="33"/>
      <c r="H19" s="33"/>
      <c r="I19" s="34"/>
      <c r="J19" s="22"/>
      <c r="K19" s="10"/>
      <c r="L19" s="10"/>
    </row>
    <row r="20" spans="2:12" s="6" customFormat="1" ht="39.950000000000003" customHeight="1" x14ac:dyDescent="0.3">
      <c r="B20" s="35">
        <v>12</v>
      </c>
      <c r="C20" s="68" t="s">
        <v>21</v>
      </c>
      <c r="D20" s="40">
        <v>254</v>
      </c>
      <c r="E20" s="38">
        <v>208</v>
      </c>
      <c r="F20" s="40">
        <v>131</v>
      </c>
      <c r="G20" s="40">
        <v>77</v>
      </c>
      <c r="H20" s="40">
        <f>E20</f>
        <v>208</v>
      </c>
      <c r="I20" s="52"/>
      <c r="J20" s="18">
        <v>40710.5</v>
      </c>
      <c r="K20" s="7">
        <v>8224.9</v>
      </c>
      <c r="L20" s="7">
        <v>598.79999999999995</v>
      </c>
    </row>
    <row r="21" spans="2:12" s="6" customFormat="1" ht="39.950000000000003" customHeight="1" x14ac:dyDescent="0.3">
      <c r="B21" s="35">
        <v>13</v>
      </c>
      <c r="C21" s="68" t="s">
        <v>22</v>
      </c>
      <c r="D21" s="40">
        <v>165</v>
      </c>
      <c r="E21" s="38">
        <v>132</v>
      </c>
      <c r="F21" s="40">
        <v>79</v>
      </c>
      <c r="G21" s="40">
        <v>53</v>
      </c>
      <c r="H21" s="40">
        <f t="shared" ref="H21:H25" si="7">E21</f>
        <v>132</v>
      </c>
      <c r="I21" s="53"/>
      <c r="J21" s="18">
        <v>28847.599999999999</v>
      </c>
      <c r="K21" s="7">
        <v>6991.6</v>
      </c>
      <c r="L21" s="11">
        <v>278.3</v>
      </c>
    </row>
    <row r="22" spans="2:12" s="6" customFormat="1" ht="39.950000000000003" customHeight="1" x14ac:dyDescent="0.3">
      <c r="B22" s="35">
        <v>14</v>
      </c>
      <c r="C22" s="68" t="s">
        <v>23</v>
      </c>
      <c r="D22" s="40">
        <v>100</v>
      </c>
      <c r="E22" s="38">
        <v>79</v>
      </c>
      <c r="F22" s="40">
        <v>45</v>
      </c>
      <c r="G22" s="40">
        <v>34</v>
      </c>
      <c r="H22" s="40">
        <f t="shared" si="7"/>
        <v>79</v>
      </c>
      <c r="I22" s="52"/>
      <c r="J22" s="18">
        <v>13552.4</v>
      </c>
      <c r="K22" s="7">
        <v>2806.6</v>
      </c>
      <c r="L22" s="7">
        <v>243.8</v>
      </c>
    </row>
    <row r="23" spans="2:12" s="6" customFormat="1" ht="39.950000000000003" customHeight="1" x14ac:dyDescent="0.3">
      <c r="B23" s="35">
        <v>15</v>
      </c>
      <c r="C23" s="68" t="s">
        <v>24</v>
      </c>
      <c r="D23" s="40">
        <v>8</v>
      </c>
      <c r="E23" s="38">
        <f t="shared" ref="E23" si="8">F23+G23</f>
        <v>8</v>
      </c>
      <c r="F23" s="40">
        <v>3</v>
      </c>
      <c r="G23" s="40">
        <v>5</v>
      </c>
      <c r="H23" s="40">
        <f t="shared" si="7"/>
        <v>8</v>
      </c>
      <c r="I23" s="53"/>
      <c r="J23" s="18">
        <v>1910.3</v>
      </c>
      <c r="K23" s="7">
        <v>350.5</v>
      </c>
      <c r="L23" s="7">
        <v>14</v>
      </c>
    </row>
    <row r="24" spans="2:12" s="6" customFormat="1" ht="39.950000000000003" customHeight="1" x14ac:dyDescent="0.3">
      <c r="B24" s="35">
        <v>16</v>
      </c>
      <c r="C24" s="68" t="s">
        <v>25</v>
      </c>
      <c r="D24" s="41">
        <v>49</v>
      </c>
      <c r="E24" s="42">
        <v>23</v>
      </c>
      <c r="F24" s="41">
        <v>12</v>
      </c>
      <c r="G24" s="41">
        <v>11</v>
      </c>
      <c r="H24" s="54"/>
      <c r="I24" s="55"/>
      <c r="J24" s="18">
        <v>3811</v>
      </c>
      <c r="K24" s="7">
        <v>994.8</v>
      </c>
      <c r="L24" s="7">
        <v>10.5</v>
      </c>
    </row>
    <row r="25" spans="2:12" s="6" customFormat="1" ht="39.950000000000003" customHeight="1" x14ac:dyDescent="0.3">
      <c r="B25" s="35">
        <v>17</v>
      </c>
      <c r="C25" s="68" t="s">
        <v>61</v>
      </c>
      <c r="D25" s="40">
        <v>60</v>
      </c>
      <c r="E25" s="38">
        <v>33</v>
      </c>
      <c r="F25" s="40">
        <v>14</v>
      </c>
      <c r="G25" s="40">
        <v>19</v>
      </c>
      <c r="H25" s="40">
        <f t="shared" si="7"/>
        <v>33</v>
      </c>
      <c r="I25" s="53"/>
      <c r="J25" s="18"/>
      <c r="K25" s="7"/>
      <c r="L25" s="7"/>
    </row>
    <row r="26" spans="2:12" ht="39.950000000000003" customHeight="1" thickBot="1" x14ac:dyDescent="0.3">
      <c r="B26" s="56" t="s">
        <v>12</v>
      </c>
      <c r="C26" s="57"/>
      <c r="D26" s="58">
        <f>SUM(D20:D25)</f>
        <v>636</v>
      </c>
      <c r="E26" s="58">
        <f>SUM(F26:G26)</f>
        <v>483</v>
      </c>
      <c r="F26" s="58">
        <f>SUM(F20:F25)</f>
        <v>284</v>
      </c>
      <c r="G26" s="58">
        <f t="shared" ref="G26:I26" si="9">SUM(G20:G25)</f>
        <v>199</v>
      </c>
      <c r="H26" s="58">
        <f t="shared" si="9"/>
        <v>460</v>
      </c>
      <c r="I26" s="59">
        <f t="shared" si="9"/>
        <v>0</v>
      </c>
      <c r="J26" s="19">
        <f>SUM(J20:J24)</f>
        <v>88831.8</v>
      </c>
      <c r="K26" s="3">
        <f t="shared" ref="K26:L26" si="10">SUM(K20:K24)</f>
        <v>19368.399999999998</v>
      </c>
      <c r="L26" s="3">
        <f t="shared" si="10"/>
        <v>1145.3999999999999</v>
      </c>
    </row>
    <row r="27" spans="2:12" ht="16.5" hidden="1" customHeight="1" x14ac:dyDescent="0.25">
      <c r="B27" s="25" t="s">
        <v>5</v>
      </c>
      <c r="C27" s="26"/>
      <c r="D27" s="12">
        <f t="shared" ref="D27:I27" si="11">D26+D18+D10</f>
        <v>2686</v>
      </c>
      <c r="E27" s="12">
        <f>E26+E18+E10</f>
        <v>2380</v>
      </c>
      <c r="F27" s="12">
        <f t="shared" ref="F27:H27" si="12">F26+F18+F10</f>
        <v>1257</v>
      </c>
      <c r="G27" s="12">
        <f t="shared" si="12"/>
        <v>1123</v>
      </c>
      <c r="H27" s="12">
        <f t="shared" si="12"/>
        <v>2121</v>
      </c>
      <c r="I27" s="13">
        <f t="shared" si="11"/>
        <v>230</v>
      </c>
    </row>
    <row r="28" spans="2:12" ht="14.25" customHeight="1" x14ac:dyDescent="0.25"/>
    <row r="29" spans="2:12" ht="28.5" customHeight="1" x14ac:dyDescent="0.25">
      <c r="B29" s="27"/>
      <c r="C29" s="27"/>
      <c r="D29" s="27"/>
      <c r="E29" s="27"/>
      <c r="F29" s="27"/>
      <c r="G29" s="27"/>
      <c r="H29" s="27"/>
      <c r="I29" s="27"/>
    </row>
  </sheetData>
  <mergeCells count="10">
    <mergeCell ref="B1:I1"/>
    <mergeCell ref="B27:C27"/>
    <mergeCell ref="B29:I29"/>
    <mergeCell ref="B3:C3"/>
    <mergeCell ref="B4:I4"/>
    <mergeCell ref="B10:C10"/>
    <mergeCell ref="B11:I11"/>
    <mergeCell ref="B18:C18"/>
    <mergeCell ref="B19:I19"/>
    <mergeCell ref="B26:C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Кырг.</vt:lpstr>
      <vt:lpstr>Русс.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cp:lastPrinted>2023-07-06T10:44:16Z</cp:lastPrinted>
  <dcterms:created xsi:type="dcterms:W3CDTF">2022-12-30T08:46:09Z</dcterms:created>
  <dcterms:modified xsi:type="dcterms:W3CDTF">2024-09-04T13:07:36Z</dcterms:modified>
</cp:coreProperties>
</file>