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почта-банк октябрь 2021 г." sheetId="1" r:id="rId1"/>
  </sheets>
  <externalReferences>
    <externalReference r:id="rId2"/>
  </externalReferences>
  <definedNames>
    <definedName name="_xlnm._FilterDatabase" localSheetId="0" hidden="1">'почта-банк октябрь 2021 г.'!$A$5:$I$67</definedName>
    <definedName name="Абыкаева" localSheetId="0">#REF!</definedName>
    <definedName name="Абыкаева">#REF!</definedName>
    <definedName name="_xlnm.Print_Area" localSheetId="0">'почта-банк октябрь 2021 г.'!$A$1:$I$67</definedName>
    <definedName name="сп2" localSheetId="0">#REF!</definedName>
    <definedName name="сп2">#REF!</definedName>
  </definedNames>
  <calcPr calcId="144525"/>
</workbook>
</file>

<file path=xl/calcChain.xml><?xml version="1.0" encoding="utf-8"?>
<calcChain xmlns="http://schemas.openxmlformats.org/spreadsheetml/2006/main">
  <c r="H67" i="1" l="1"/>
  <c r="I67" i="1" s="1"/>
  <c r="E67" i="1"/>
  <c r="G67" i="1" s="1"/>
  <c r="C67" i="1"/>
  <c r="B67" i="1"/>
  <c r="H66" i="1"/>
  <c r="I66" i="1" s="1"/>
  <c r="E66" i="1"/>
  <c r="G66" i="1" s="1"/>
  <c r="C66" i="1"/>
  <c r="B66" i="1"/>
  <c r="H65" i="1"/>
  <c r="I65" i="1" s="1"/>
  <c r="E65" i="1"/>
  <c r="G65" i="1" s="1"/>
  <c r="C65" i="1"/>
  <c r="B65" i="1"/>
  <c r="H64" i="1"/>
  <c r="I64" i="1" s="1"/>
  <c r="E64" i="1"/>
  <c r="G64" i="1" s="1"/>
  <c r="C64" i="1"/>
  <c r="B64" i="1"/>
  <c r="H63" i="1"/>
  <c r="I63" i="1" s="1"/>
  <c r="E63" i="1"/>
  <c r="G63" i="1" s="1"/>
  <c r="C63" i="1"/>
  <c r="B63" i="1"/>
  <c r="H62" i="1"/>
  <c r="I62" i="1" s="1"/>
  <c r="E62" i="1"/>
  <c r="G62" i="1" s="1"/>
  <c r="C62" i="1"/>
  <c r="B62" i="1"/>
  <c r="H61" i="1"/>
  <c r="I61" i="1" s="1"/>
  <c r="E61" i="1"/>
  <c r="G61" i="1" s="1"/>
  <c r="C61" i="1"/>
  <c r="B61" i="1"/>
  <c r="H60" i="1"/>
  <c r="I60" i="1" s="1"/>
  <c r="E60" i="1"/>
  <c r="G60" i="1" s="1"/>
  <c r="C60" i="1"/>
  <c r="B60" i="1"/>
  <c r="H59" i="1"/>
  <c r="I59" i="1" s="1"/>
  <c r="E59" i="1"/>
  <c r="G59" i="1" s="1"/>
  <c r="C59" i="1"/>
  <c r="B59" i="1"/>
  <c r="H58" i="1"/>
  <c r="I58" i="1" s="1"/>
  <c r="E58" i="1"/>
  <c r="G58" i="1" s="1"/>
  <c r="C58" i="1"/>
  <c r="B58" i="1"/>
  <c r="H57" i="1"/>
  <c r="I57" i="1" s="1"/>
  <c r="E57" i="1"/>
  <c r="G57" i="1" s="1"/>
  <c r="C57" i="1"/>
  <c r="B57" i="1"/>
  <c r="H56" i="1"/>
  <c r="I56" i="1" s="1"/>
  <c r="E56" i="1"/>
  <c r="G56" i="1" s="1"/>
  <c r="C56" i="1"/>
  <c r="B56" i="1"/>
  <c r="H55" i="1"/>
  <c r="I55" i="1" s="1"/>
  <c r="E55" i="1"/>
  <c r="G55" i="1" s="1"/>
  <c r="C55" i="1"/>
  <c r="B55" i="1"/>
  <c r="H54" i="1"/>
  <c r="I54" i="1" s="1"/>
  <c r="E54" i="1"/>
  <c r="G54" i="1" s="1"/>
  <c r="C54" i="1"/>
  <c r="B54" i="1"/>
  <c r="H53" i="1"/>
  <c r="I53" i="1" s="1"/>
  <c r="E53" i="1"/>
  <c r="G53" i="1" s="1"/>
  <c r="C53" i="1"/>
  <c r="B53" i="1"/>
  <c r="H52" i="1"/>
  <c r="I52" i="1" s="1"/>
  <c r="E52" i="1"/>
  <c r="G52" i="1" s="1"/>
  <c r="C52" i="1"/>
  <c r="B52" i="1"/>
  <c r="H51" i="1"/>
  <c r="I51" i="1" s="1"/>
  <c r="E51" i="1"/>
  <c r="G51" i="1" s="1"/>
  <c r="C51" i="1"/>
  <c r="B51" i="1"/>
  <c r="H50" i="1"/>
  <c r="I50" i="1" s="1"/>
  <c r="E50" i="1"/>
  <c r="G50" i="1" s="1"/>
  <c r="C50" i="1"/>
  <c r="B50" i="1"/>
  <c r="H49" i="1"/>
  <c r="I49" i="1" s="1"/>
  <c r="E49" i="1"/>
  <c r="G49" i="1" s="1"/>
  <c r="C49" i="1"/>
  <c r="B49" i="1"/>
  <c r="H48" i="1"/>
  <c r="I48" i="1" s="1"/>
  <c r="E48" i="1"/>
  <c r="G48" i="1" s="1"/>
  <c r="C48" i="1"/>
  <c r="B48" i="1"/>
  <c r="H47" i="1"/>
  <c r="I47" i="1" s="1"/>
  <c r="E47" i="1"/>
  <c r="G47" i="1" s="1"/>
  <c r="C47" i="1"/>
  <c r="B47" i="1"/>
  <c r="H46" i="1"/>
  <c r="I46" i="1" s="1"/>
  <c r="E46" i="1"/>
  <c r="G46" i="1" s="1"/>
  <c r="C46" i="1"/>
  <c r="B46" i="1"/>
  <c r="H45" i="1"/>
  <c r="I45" i="1" s="1"/>
  <c r="E45" i="1"/>
  <c r="G45" i="1" s="1"/>
  <c r="C45" i="1"/>
  <c r="B45" i="1"/>
  <c r="H44" i="1"/>
  <c r="I44" i="1" s="1"/>
  <c r="E44" i="1"/>
  <c r="G44" i="1" s="1"/>
  <c r="C44" i="1"/>
  <c r="B44" i="1"/>
  <c r="H43" i="1"/>
  <c r="I43" i="1" s="1"/>
  <c r="E43" i="1"/>
  <c r="G43" i="1" s="1"/>
  <c r="C43" i="1"/>
  <c r="B43" i="1"/>
  <c r="H42" i="1"/>
  <c r="I42" i="1" s="1"/>
  <c r="E42" i="1"/>
  <c r="E41" i="1" s="1"/>
  <c r="G41" i="1" s="1"/>
  <c r="C42" i="1"/>
  <c r="B42" i="1"/>
  <c r="C41" i="1"/>
  <c r="B41" i="1"/>
  <c r="H40" i="1"/>
  <c r="I40" i="1" s="1"/>
  <c r="E40" i="1"/>
  <c r="G40" i="1" s="1"/>
  <c r="C40" i="1"/>
  <c r="B40" i="1"/>
  <c r="H39" i="1"/>
  <c r="I39" i="1" s="1"/>
  <c r="E39" i="1"/>
  <c r="G39" i="1" s="1"/>
  <c r="C39" i="1"/>
  <c r="B39" i="1"/>
  <c r="H38" i="1"/>
  <c r="I38" i="1" s="1"/>
  <c r="E38" i="1"/>
  <c r="G38" i="1" s="1"/>
  <c r="C38" i="1"/>
  <c r="B38" i="1"/>
  <c r="H37" i="1"/>
  <c r="I37" i="1" s="1"/>
  <c r="E37" i="1"/>
  <c r="G37" i="1" s="1"/>
  <c r="C37" i="1"/>
  <c r="B37" i="1"/>
  <c r="H36" i="1"/>
  <c r="I36" i="1" s="1"/>
  <c r="E36" i="1"/>
  <c r="G36" i="1" s="1"/>
  <c r="C36" i="1"/>
  <c r="B36" i="1"/>
  <c r="H35" i="1"/>
  <c r="I35" i="1" s="1"/>
  <c r="E35" i="1"/>
  <c r="G35" i="1" s="1"/>
  <c r="C35" i="1"/>
  <c r="B35" i="1"/>
  <c r="H34" i="1"/>
  <c r="I34" i="1" s="1"/>
  <c r="E34" i="1"/>
  <c r="G34" i="1" s="1"/>
  <c r="C34" i="1"/>
  <c r="B34" i="1"/>
  <c r="H33" i="1"/>
  <c r="I33" i="1" s="1"/>
  <c r="E33" i="1"/>
  <c r="G33" i="1" s="1"/>
  <c r="C33" i="1"/>
  <c r="B33" i="1"/>
  <c r="H32" i="1"/>
  <c r="I32" i="1" s="1"/>
  <c r="E32" i="1"/>
  <c r="G32" i="1" s="1"/>
  <c r="C32" i="1"/>
  <c r="B32" i="1"/>
  <c r="H31" i="1"/>
  <c r="I31" i="1" s="1"/>
  <c r="E31" i="1"/>
  <c r="G31" i="1" s="1"/>
  <c r="C31" i="1"/>
  <c r="B31" i="1"/>
  <c r="H30" i="1"/>
  <c r="I30" i="1" s="1"/>
  <c r="E30" i="1"/>
  <c r="E27" i="1" s="1"/>
  <c r="G27" i="1" s="1"/>
  <c r="C30" i="1"/>
  <c r="B30" i="1"/>
  <c r="H29" i="1"/>
  <c r="I29" i="1" s="1"/>
  <c r="E29" i="1"/>
  <c r="G29" i="1" s="1"/>
  <c r="C29" i="1"/>
  <c r="B29" i="1"/>
  <c r="H28" i="1"/>
  <c r="I28" i="1" s="1"/>
  <c r="E28" i="1"/>
  <c r="G28" i="1" s="1"/>
  <c r="C28" i="1"/>
  <c r="B28" i="1"/>
  <c r="C27" i="1"/>
  <c r="B27" i="1"/>
  <c r="H26" i="1"/>
  <c r="I26" i="1" s="1"/>
  <c r="E26" i="1"/>
  <c r="G26" i="1" s="1"/>
  <c r="C26" i="1"/>
  <c r="B26" i="1"/>
  <c r="H25" i="1"/>
  <c r="I25" i="1" s="1"/>
  <c r="E25" i="1"/>
  <c r="G25" i="1" s="1"/>
  <c r="C25" i="1"/>
  <c r="B25" i="1"/>
  <c r="H24" i="1"/>
  <c r="I24" i="1" s="1"/>
  <c r="E24" i="1"/>
  <c r="G24" i="1" s="1"/>
  <c r="C24" i="1"/>
  <c r="B24" i="1"/>
  <c r="H23" i="1"/>
  <c r="I23" i="1" s="1"/>
  <c r="E23" i="1"/>
  <c r="G23" i="1" s="1"/>
  <c r="C23" i="1"/>
  <c r="B23" i="1"/>
  <c r="H22" i="1"/>
  <c r="I22" i="1" s="1"/>
  <c r="E22" i="1"/>
  <c r="G22" i="1" s="1"/>
  <c r="C22" i="1"/>
  <c r="B22" i="1"/>
  <c r="E21" i="1"/>
  <c r="G21" i="1" s="1"/>
  <c r="C21" i="1"/>
  <c r="B21" i="1"/>
  <c r="H20" i="1"/>
  <c r="I20" i="1" s="1"/>
  <c r="E20" i="1"/>
  <c r="G20" i="1" s="1"/>
  <c r="C20" i="1"/>
  <c r="B20" i="1"/>
  <c r="H19" i="1"/>
  <c r="I19" i="1" s="1"/>
  <c r="E19" i="1"/>
  <c r="G19" i="1" s="1"/>
  <c r="C19" i="1"/>
  <c r="B19" i="1"/>
  <c r="H18" i="1"/>
  <c r="I18" i="1" s="1"/>
  <c r="E18" i="1"/>
  <c r="G18" i="1" s="1"/>
  <c r="C18" i="1"/>
  <c r="B18" i="1"/>
  <c r="H17" i="1"/>
  <c r="I17" i="1" s="1"/>
  <c r="E17" i="1"/>
  <c r="G17" i="1" s="1"/>
  <c r="C17" i="1"/>
  <c r="B17" i="1"/>
  <c r="H16" i="1"/>
  <c r="I16" i="1" s="1"/>
  <c r="E16" i="1"/>
  <c r="G16" i="1" s="1"/>
  <c r="C16" i="1"/>
  <c r="B16" i="1"/>
  <c r="H15" i="1"/>
  <c r="I15" i="1" s="1"/>
  <c r="E15" i="1"/>
  <c r="G15" i="1" s="1"/>
  <c r="C15" i="1"/>
  <c r="B15" i="1"/>
  <c r="H14" i="1"/>
  <c r="I14" i="1" s="1"/>
  <c r="E14" i="1"/>
  <c r="G14" i="1" s="1"/>
  <c r="C14" i="1"/>
  <c r="B14" i="1"/>
  <c r="H13" i="1"/>
  <c r="I13" i="1" s="1"/>
  <c r="E13" i="1"/>
  <c r="G13" i="1" s="1"/>
  <c r="C13" i="1"/>
  <c r="B13" i="1"/>
  <c r="H12" i="1"/>
  <c r="I12" i="1" s="1"/>
  <c r="E12" i="1"/>
  <c r="G12" i="1" s="1"/>
  <c r="C12" i="1"/>
  <c r="B12" i="1"/>
  <c r="H11" i="1"/>
  <c r="I11" i="1" s="1"/>
  <c r="E11" i="1"/>
  <c r="G11" i="1" s="1"/>
  <c r="C11" i="1"/>
  <c r="B11" i="1"/>
  <c r="H10" i="1"/>
  <c r="I10" i="1" s="1"/>
  <c r="E10" i="1"/>
  <c r="G10" i="1" s="1"/>
  <c r="C10" i="1"/>
  <c r="B10" i="1"/>
  <c r="H9" i="1"/>
  <c r="I9" i="1" s="1"/>
  <c r="E9" i="1"/>
  <c r="G9" i="1" s="1"/>
  <c r="C9" i="1"/>
  <c r="B9" i="1"/>
  <c r="H8" i="1"/>
  <c r="I8" i="1" s="1"/>
  <c r="E8" i="1"/>
  <c r="G8" i="1" s="1"/>
  <c r="C8" i="1"/>
  <c r="B8" i="1"/>
  <c r="H7" i="1"/>
  <c r="I7" i="1" s="1"/>
  <c r="E7" i="1"/>
  <c r="G7" i="1" s="1"/>
  <c r="C7" i="1"/>
  <c r="B7" i="1"/>
  <c r="C6" i="1"/>
  <c r="B6" i="1"/>
  <c r="G30" i="1" l="1"/>
  <c r="G42" i="1"/>
  <c r="H21" i="1"/>
  <c r="I21" i="1" s="1"/>
  <c r="H27" i="1"/>
  <c r="I27" i="1" s="1"/>
  <c r="H41" i="1"/>
  <c r="I41" i="1" s="1"/>
  <c r="E6" i="1"/>
  <c r="G6" i="1" s="1"/>
  <c r="H6" i="1" l="1"/>
  <c r="I6" i="1" s="1"/>
</calcChain>
</file>

<file path=xl/sharedStrings.xml><?xml version="1.0" encoding="utf-8"?>
<sst xmlns="http://schemas.openxmlformats.org/spreadsheetml/2006/main" count="74" uniqueCount="72">
  <si>
    <t>Предварительные сведения о количестве получателей пенсии по Республике</t>
  </si>
  <si>
    <t xml:space="preserve"> по состоянию на 01.11.2021 года</t>
  </si>
  <si>
    <t>Регионы</t>
  </si>
  <si>
    <t xml:space="preserve">всего </t>
  </si>
  <si>
    <t>сред. разм. пенсии</t>
  </si>
  <si>
    <t>в том числе  получатели ч/з</t>
  </si>
  <si>
    <t>ГП "Кыргыз почтасы"</t>
  </si>
  <si>
    <t>Коммерческие банки</t>
  </si>
  <si>
    <t>кол-во</t>
  </si>
  <si>
    <t xml:space="preserve">% </t>
  </si>
  <si>
    <t>Всего по Республике</t>
  </si>
  <si>
    <t xml:space="preserve">гор. Бишкек </t>
  </si>
  <si>
    <t xml:space="preserve">Первомайское </t>
  </si>
  <si>
    <t>Ленинское</t>
  </si>
  <si>
    <t>Свердловское</t>
  </si>
  <si>
    <t>Октябрьское</t>
  </si>
  <si>
    <t xml:space="preserve">Чуйская область </t>
  </si>
  <si>
    <t xml:space="preserve"> Аламединский </t>
  </si>
  <si>
    <t xml:space="preserve"> Жайылский  </t>
  </si>
  <si>
    <t xml:space="preserve"> Иссык-Атинский </t>
  </si>
  <si>
    <t xml:space="preserve"> Кеминский </t>
  </si>
  <si>
    <t xml:space="preserve"> Московский </t>
  </si>
  <si>
    <t xml:space="preserve"> Панфиловский </t>
  </si>
  <si>
    <t xml:space="preserve"> Сокулукский </t>
  </si>
  <si>
    <t xml:space="preserve"> Чуй-Токмокский </t>
  </si>
  <si>
    <t xml:space="preserve">Нарынская область </t>
  </si>
  <si>
    <t xml:space="preserve"> Нарынский р/н </t>
  </si>
  <si>
    <t xml:space="preserve"> Ат-Башинский</t>
  </si>
  <si>
    <t xml:space="preserve"> Ак-Талинский (Баетово) </t>
  </si>
  <si>
    <t xml:space="preserve"> Джумгальский (Чаек) </t>
  </si>
  <si>
    <t xml:space="preserve"> Кочкорский</t>
  </si>
  <si>
    <t>Иссык-Кульская область</t>
  </si>
  <si>
    <t xml:space="preserve"> г. Каракол </t>
  </si>
  <si>
    <t xml:space="preserve"> г. Балыкчи </t>
  </si>
  <si>
    <t xml:space="preserve"> Ак-Сууйский</t>
  </si>
  <si>
    <t xml:space="preserve"> Джети-Огуз (Кызыл-Суу) </t>
  </si>
  <si>
    <t xml:space="preserve"> Иссык-Куль (Чолпон-Ата) </t>
  </si>
  <si>
    <t xml:space="preserve"> Тонский (Боконбаево) </t>
  </si>
  <si>
    <t xml:space="preserve"> Тюпский </t>
  </si>
  <si>
    <t xml:space="preserve">Таласская область </t>
  </si>
  <si>
    <t xml:space="preserve"> Бакай-Атинский</t>
  </si>
  <si>
    <t xml:space="preserve"> Кара-Бууринский</t>
  </si>
  <si>
    <t xml:space="preserve"> Манасский</t>
  </si>
  <si>
    <t xml:space="preserve"> Таласский </t>
  </si>
  <si>
    <t xml:space="preserve">гор. Ош </t>
  </si>
  <si>
    <t xml:space="preserve">Ошская область </t>
  </si>
  <si>
    <t xml:space="preserve"> Алайский (Гульча) </t>
  </si>
  <si>
    <t xml:space="preserve"> Араванский</t>
  </si>
  <si>
    <t xml:space="preserve"> Кара-Кульджинский</t>
  </si>
  <si>
    <t xml:space="preserve"> Кара-Сууйский</t>
  </si>
  <si>
    <t xml:space="preserve"> Ноокатский (Кок-Жар) </t>
  </si>
  <si>
    <t xml:space="preserve"> Узгенский</t>
  </si>
  <si>
    <t xml:space="preserve"> Чон-Алай (Дароот-Коргон) </t>
  </si>
  <si>
    <t xml:space="preserve">Баткенская область </t>
  </si>
  <si>
    <t xml:space="preserve"> г. Кызыл-Кия </t>
  </si>
  <si>
    <t xml:space="preserve"> г. Сулюкта </t>
  </si>
  <si>
    <t xml:space="preserve"> Баткенский</t>
  </si>
  <si>
    <t xml:space="preserve"> Кадамжайский (Пульгон) </t>
  </si>
  <si>
    <t xml:space="preserve"> Лейлекский (Исфана) </t>
  </si>
  <si>
    <t xml:space="preserve">Джалал-Абадская область </t>
  </si>
  <si>
    <t xml:space="preserve"> г. Джалал-Абад </t>
  </si>
  <si>
    <t xml:space="preserve"> г. Таш-Кумыр  </t>
  </si>
  <si>
    <t xml:space="preserve"> г. Кара-Куль </t>
  </si>
  <si>
    <t xml:space="preserve"> г. Майли-Суу </t>
  </si>
  <si>
    <t xml:space="preserve"> Ала-Букинский</t>
  </si>
  <si>
    <t xml:space="preserve"> Аксыйский (Кербен) </t>
  </si>
  <si>
    <t xml:space="preserve"> Базар-Коргонский</t>
  </si>
  <si>
    <t xml:space="preserve"> Ноокенский</t>
  </si>
  <si>
    <t xml:space="preserve"> Тогуз-Торо (Казарман) </t>
  </si>
  <si>
    <t xml:space="preserve"> Токтогульский</t>
  </si>
  <si>
    <t xml:space="preserve"> Сузакский</t>
  </si>
  <si>
    <t xml:space="preserve"> Чаткал (Каныш-Кия)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</si>
</sst>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.00\ _с_о_м_-;\-* #,##0.00\ _с_о_м_-;_-* &quot;-&quot;??\ _с_о_м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3" fontId="3" fillId="2" borderId="0" xfId="0" applyNumberFormat="1" applyFont="1" applyFill="1" applyAlignment="1">
      <alignment horizontal="center"/>
    </xf>
    <xf numFmtId="3" fontId="4" fillId="2" borderId="0" xfId="0" applyNumberFormat="1" applyFont="1" applyFill="1"/>
    <xf numFmtId="3" fontId="3" fillId="2" borderId="1" xfId="0" applyNumberFormat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/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0" xfId="0" applyNumberFormat="1" applyFont="1" applyFill="1"/>
    <xf numFmtId="3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3" fillId="3" borderId="2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center"/>
    </xf>
  </cellXfs>
  <cellStyles count="66">
    <cellStyle name="Normal 2" xfId="2"/>
    <cellStyle name="Обычный" xfId="0" builtinId="0"/>
    <cellStyle name="Обычный 2" xfId="3"/>
    <cellStyle name="Обычный 2 2" xfId="4"/>
    <cellStyle name="Обычный 2 3" xfId="5"/>
    <cellStyle name="Обычный 2 4" xfId="6"/>
    <cellStyle name="Обычный 2 5" xfId="7"/>
    <cellStyle name="Обычный 3" xfId="8"/>
    <cellStyle name="Обычный 3 2" xfId="9"/>
    <cellStyle name="Обычный 3 2 2" xfId="10"/>
    <cellStyle name="Обычный 3 3" xfId="11"/>
    <cellStyle name="Обычный 3 3 2" xfId="12"/>
    <cellStyle name="Обычный 3 3 3" xfId="13"/>
    <cellStyle name="Обычный 3 3 4" xfId="14"/>
    <cellStyle name="Обычный 3 3 5" xfId="15"/>
    <cellStyle name="Обычный 3 4" xfId="16"/>
    <cellStyle name="Обычный 4" xfId="17"/>
    <cellStyle name="Процентный 2" xfId="18"/>
    <cellStyle name="Финансовый 2" xfId="19"/>
    <cellStyle name="Финансовый 2 2" xfId="20"/>
    <cellStyle name="Финансовый 2 2 2" xfId="21"/>
    <cellStyle name="Финансовый 2 3" xfId="22"/>
    <cellStyle name="Финансовый 2 3 2" xfId="23"/>
    <cellStyle name="Финансовый 2 3 2 2" xfId="24"/>
    <cellStyle name="Финансовый 2 3 2 3" xfId="25"/>
    <cellStyle name="Финансовый 2 3 2 3 2" xfId="26"/>
    <cellStyle name="Финансовый 2 3 2 3 2 2" xfId="27"/>
    <cellStyle name="Финансовый 2 3 2 3 2 2 2" xfId="28"/>
    <cellStyle name="Финансовый 2 3 2 3 2 2 2 2" xfId="29"/>
    <cellStyle name="Финансовый 2 3 2 3 2 2 2 2 2" xfId="30"/>
    <cellStyle name="Финансовый 2 3 2 3 2 2 2 2 2 2" xfId="31"/>
    <cellStyle name="Финансовый 2 3 2 3 2 2 2 2 2 2 2" xfId="32"/>
    <cellStyle name="Финансовый 2 3 2 3 2 2 2 2 2 2 2 2" xfId="33"/>
    <cellStyle name="Финансовый 2 3 2 3 2 2 2 2 2 2 2 3" xfId="34"/>
    <cellStyle name="Финансовый 2 3 2 3 2 2 2 2 2 2 2 3 2" xfId="35"/>
    <cellStyle name="Финансовый 2 3 2 3 2 2 2 2 2 2 2 3 2 2" xfId="36"/>
    <cellStyle name="Финансовый 2 3 2 3 2 2 3" xfId="37"/>
    <cellStyle name="Финансовый 2 3 2 3 2 2 3 2" xfId="38"/>
    <cellStyle name="Финансовый 2 3 2 3 2 2 3 2 2" xfId="39"/>
    <cellStyle name="Финансовый 2 3 2 3 2 2 3 2 2 2" xfId="40"/>
    <cellStyle name="Финансовый 2 3 2 3 2 2 3 2 2 2 2" xfId="41"/>
    <cellStyle name="Финансовый 2 3 2 3 2 2 3 2 2 2 3" xfId="42"/>
    <cellStyle name="Финансовый 2 3 2 3 2 2 4" xfId="43"/>
    <cellStyle name="Финансовый 2 3 2 3 2 2 4 2" xfId="44"/>
    <cellStyle name="Финансовый 2 3 2 3 2 2 4 2 2" xfId="45"/>
    <cellStyle name="Финансовый 2 3 2 3 2 2 4 2 2 2" xfId="46"/>
    <cellStyle name="Финансовый 2 3 2 3 2 2 4 2 2 2 2" xfId="47"/>
    <cellStyle name="Финансовый 2 3 2 3 2 2 4 2 2 2 2 2" xfId="48"/>
    <cellStyle name="Финансовый 2 3 2 3 3" xfId="49"/>
    <cellStyle name="Финансовый 2 3 2 3 3 2" xfId="50"/>
    <cellStyle name="Финансовый 2 3 3" xfId="51"/>
    <cellStyle name="Финансовый 2 3 3 2" xfId="52"/>
    <cellStyle name="Финансовый 2 3 3 2 2" xfId="53"/>
    <cellStyle name="Финансовый 2 3 4" xfId="54"/>
    <cellStyle name="Финансовый 2 4" xfId="55"/>
    <cellStyle name="Финансовый 2 5" xfId="56"/>
    <cellStyle name="Финансовый 3" xfId="57"/>
    <cellStyle name="Финансовый 3 2" xfId="58"/>
    <cellStyle name="Финансовый 4" xfId="59"/>
    <cellStyle name="Финансовый 5" xfId="1"/>
    <cellStyle name="Финансовый 5 2" xfId="60"/>
    <cellStyle name="Финансовый 5 3" xfId="61"/>
    <cellStyle name="Финансовый 5 4" xfId="62"/>
    <cellStyle name="Финансовый 5 5" xfId="63"/>
    <cellStyle name="Финансовый 6" xfId="64"/>
    <cellStyle name="Финансовый 7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7;&#1082;&#1090;&#1091;&#1088;&#1089;&#1091;&#1085;&#1086;&#1074;&#1072;%20&#1063;&#1086;&#1083;&#1087;&#1086;&#1085;/Desktop/&#1052;&#1080;&#1075;&#1088;&#1072;&#1094;&#1080;&#1103;/&#1052;&#1080;&#1075;&#1088;&#1072;&#1094;&#1080;&#1103;%20&#1041;&#1077;&#1075;&#1080;&#1084;&#1072;&#1081;%202015-2022/2021/&#1052;&#1048;&#1043;&#1056;&#1040;&#1062;&#1048;&#1071;%202021%20&#1075;&#1086;&#1076;&#1086;&#1074;&#1086;&#1081;.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грация ноябрь"/>
      <sheetName val="новые НОЯБРЬ"/>
      <sheetName val="почта банк НОЯБРЬ"/>
      <sheetName val="миграция ДЕКАБРЬ"/>
      <sheetName val="новые ДЕКАБРЬ"/>
      <sheetName val="почта банк ДЕКАБРЬ"/>
      <sheetName val="миграция ЯНВАРЬ"/>
      <sheetName val="новые ЯНВАРЬ"/>
      <sheetName val="почта банк ЯНВАРЬ"/>
      <sheetName val="миграция ФЕВРАЛЬ"/>
      <sheetName val="новые ФЕВРАЛЬ"/>
      <sheetName val="почта банк ФЕВРАЛЬ"/>
      <sheetName val="миграция МАРТ"/>
      <sheetName val="новые МАРТ "/>
      <sheetName val="почта банк МАРТ "/>
      <sheetName val="миграция апрель"/>
      <sheetName val="новые апрель "/>
      <sheetName val="почта-банк апрель "/>
      <sheetName val="миграция  май"/>
      <sheetName val="новые май"/>
      <sheetName val="почта-банк май"/>
      <sheetName val="миграция  июнь "/>
      <sheetName val="новые июнь"/>
      <sheetName val="почта-банк июнь "/>
      <sheetName val="миграция I-КВ.2021 "/>
      <sheetName val="новые назначенные I-кв. 2021"/>
      <sheetName val="миграция II-КВ.2021  (2)"/>
      <sheetName val="новые назначенные II-кв. 202 (2"/>
      <sheetName val="миграция  июль"/>
      <sheetName val="новые июль"/>
      <sheetName val="почта-банк июль"/>
      <sheetName val="данные мигр. нов и умер"/>
      <sheetName val="миграция  август (2)"/>
      <sheetName val="новые август (2)"/>
      <sheetName val="почта-банк август (2)"/>
      <sheetName val="Почта-Банк Август (Nurs)"/>
      <sheetName val="миграция Сентябрь (Nurs)"/>
      <sheetName val="почта банк Сентябрь (2)"/>
      <sheetName val="новые Сентябрь (2)"/>
      <sheetName val="свод октябрь(NURS)"/>
      <sheetName val="почта-банк октябрь 2021 г."/>
      <sheetName val="новые октябрь 2021 г."/>
      <sheetName val="миграция  ноябрь"/>
      <sheetName val="новые ноябрь (2)"/>
      <sheetName val="почта-банк ноябрь"/>
      <sheetName val="миграция  декабрь"/>
      <sheetName val="почта-банк декабрь 2021"/>
      <sheetName val="новые декабрь 202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9">
          <cell r="Q9">
            <v>6183.4116731364438</v>
          </cell>
        </row>
        <row r="12">
          <cell r="Q12">
            <v>8172.5534254584709</v>
          </cell>
        </row>
        <row r="13">
          <cell r="Q13">
            <v>18496</v>
          </cell>
          <cell r="S13">
            <v>8276</v>
          </cell>
          <cell r="T13">
            <v>10169</v>
          </cell>
        </row>
        <row r="15">
          <cell r="Q15">
            <v>8368.2248053633211</v>
          </cell>
        </row>
        <row r="16">
          <cell r="Q16">
            <v>23222</v>
          </cell>
          <cell r="S16">
            <v>10317</v>
          </cell>
          <cell r="T16">
            <v>12905</v>
          </cell>
        </row>
        <row r="18">
          <cell r="Q18">
            <v>8070.8002325381103</v>
          </cell>
        </row>
        <row r="19">
          <cell r="Q19">
            <v>22518</v>
          </cell>
          <cell r="S19">
            <v>11888</v>
          </cell>
          <cell r="T19">
            <v>10630</v>
          </cell>
        </row>
        <row r="21">
          <cell r="Q21">
            <v>7798.6525890398789</v>
          </cell>
        </row>
        <row r="22">
          <cell r="Q22">
            <v>24701</v>
          </cell>
          <cell r="S22">
            <v>12428</v>
          </cell>
          <cell r="T22">
            <v>12273</v>
          </cell>
        </row>
        <row r="24">
          <cell r="Q24">
            <v>8462.5527711428695</v>
          </cell>
        </row>
        <row r="27">
          <cell r="Q27">
            <v>6085.621751440538</v>
          </cell>
        </row>
        <row r="28">
          <cell r="Q28">
            <v>18110</v>
          </cell>
          <cell r="S28">
            <v>8432</v>
          </cell>
          <cell r="T28">
            <v>9678</v>
          </cell>
        </row>
        <row r="30">
          <cell r="Q30">
            <v>6367.5234676974051</v>
          </cell>
        </row>
        <row r="31">
          <cell r="Q31">
            <v>14902</v>
          </cell>
          <cell r="S31">
            <v>6809</v>
          </cell>
          <cell r="T31">
            <v>8093</v>
          </cell>
        </row>
        <row r="33">
          <cell r="Q33">
            <v>6459.2178902160786</v>
          </cell>
        </row>
        <row r="34">
          <cell r="Q34">
            <v>17071</v>
          </cell>
          <cell r="S34">
            <v>5900</v>
          </cell>
          <cell r="T34">
            <v>11171</v>
          </cell>
        </row>
        <row r="36">
          <cell r="Q36">
            <v>6094.9236131450998</v>
          </cell>
        </row>
        <row r="37">
          <cell r="Q37">
            <v>8313</v>
          </cell>
          <cell r="S37">
            <v>911</v>
          </cell>
          <cell r="T37">
            <v>7402</v>
          </cell>
        </row>
        <row r="39">
          <cell r="Q39">
            <v>6196.5818597377602</v>
          </cell>
        </row>
        <row r="40">
          <cell r="Q40">
            <v>11782</v>
          </cell>
          <cell r="S40">
            <v>3834</v>
          </cell>
          <cell r="T40">
            <v>7948</v>
          </cell>
        </row>
        <row r="42">
          <cell r="Q42">
            <v>5853.5174842980814</v>
          </cell>
        </row>
        <row r="43">
          <cell r="Q43">
            <v>6041</v>
          </cell>
          <cell r="S43">
            <v>2220</v>
          </cell>
          <cell r="T43">
            <v>3821</v>
          </cell>
        </row>
        <row r="45">
          <cell r="Q45">
            <v>5703.9956960768086</v>
          </cell>
        </row>
        <row r="46">
          <cell r="Q46">
            <v>20329</v>
          </cell>
          <cell r="S46">
            <v>8119</v>
          </cell>
          <cell r="T46">
            <v>12210</v>
          </cell>
        </row>
        <row r="48">
          <cell r="Q48">
            <v>5884.4212209159332</v>
          </cell>
        </row>
        <row r="49">
          <cell r="Q49">
            <v>14001</v>
          </cell>
          <cell r="S49">
            <v>2822</v>
          </cell>
          <cell r="T49">
            <v>11179</v>
          </cell>
        </row>
        <row r="51">
          <cell r="Q51">
            <v>5898.2414113277619</v>
          </cell>
        </row>
        <row r="54">
          <cell r="Q54">
            <v>6618.3170621638901</v>
          </cell>
        </row>
        <row r="55">
          <cell r="Q55">
            <v>17514</v>
          </cell>
          <cell r="S55">
            <v>3549</v>
          </cell>
          <cell r="T55">
            <v>13965</v>
          </cell>
        </row>
        <row r="57">
          <cell r="Q57">
            <v>6978.75379696243</v>
          </cell>
        </row>
        <row r="58">
          <cell r="Q58">
            <v>11149</v>
          </cell>
          <cell r="S58">
            <v>2160</v>
          </cell>
          <cell r="T58">
            <v>8989</v>
          </cell>
        </row>
        <row r="60">
          <cell r="Q60">
            <v>6861.8502107812355</v>
          </cell>
        </row>
        <row r="61">
          <cell r="Q61">
            <v>5775</v>
          </cell>
          <cell r="S61">
            <v>1455</v>
          </cell>
          <cell r="T61">
            <v>4327</v>
          </cell>
        </row>
        <row r="63">
          <cell r="Q63">
            <v>6364.7537662337663</v>
          </cell>
        </row>
        <row r="64">
          <cell r="Q64">
            <v>7962</v>
          </cell>
          <cell r="S64">
            <v>2249</v>
          </cell>
          <cell r="T64">
            <v>5713</v>
          </cell>
        </row>
        <row r="66">
          <cell r="Q66">
            <v>6294.4314242652599</v>
          </cell>
        </row>
        <row r="67">
          <cell r="Q67">
            <v>10782</v>
          </cell>
          <cell r="S67">
            <v>1808</v>
          </cell>
          <cell r="T67">
            <v>8974</v>
          </cell>
        </row>
        <row r="69">
          <cell r="Q69">
            <v>6155.9970320905213</v>
          </cell>
        </row>
        <row r="72">
          <cell r="Q72">
            <v>5943.506065806163</v>
          </cell>
        </row>
        <row r="73">
          <cell r="Q73">
            <v>8267</v>
          </cell>
          <cell r="S73">
            <v>1670</v>
          </cell>
          <cell r="T73">
            <v>6597</v>
          </cell>
        </row>
        <row r="75">
          <cell r="Q75">
            <v>6772.3634934075235</v>
          </cell>
        </row>
        <row r="76">
          <cell r="Q76">
            <v>6179</v>
          </cell>
          <cell r="S76">
            <v>503</v>
          </cell>
          <cell r="T76">
            <v>5676</v>
          </cell>
        </row>
        <row r="78">
          <cell r="Q78">
            <v>6024.8815342288399</v>
          </cell>
        </row>
        <row r="79">
          <cell r="Q79">
            <v>9901</v>
          </cell>
          <cell r="S79">
            <v>2770</v>
          </cell>
          <cell r="T79">
            <v>7131</v>
          </cell>
        </row>
        <row r="81">
          <cell r="Q81">
            <v>5848.102514897485</v>
          </cell>
        </row>
        <row r="82">
          <cell r="Q82">
            <v>12498</v>
          </cell>
          <cell r="S82">
            <v>2928</v>
          </cell>
          <cell r="T82">
            <v>9570</v>
          </cell>
        </row>
        <row r="84">
          <cell r="Q84">
            <v>5846.0963354136666</v>
          </cell>
        </row>
        <row r="85">
          <cell r="Q85">
            <v>12329</v>
          </cell>
          <cell r="S85">
            <v>4337</v>
          </cell>
          <cell r="T85">
            <v>7992</v>
          </cell>
        </row>
        <row r="87">
          <cell r="Q87">
            <v>5749.6947846540679</v>
          </cell>
        </row>
        <row r="88">
          <cell r="Q88">
            <v>9128</v>
          </cell>
          <cell r="S88">
            <v>2759</v>
          </cell>
          <cell r="T88">
            <v>6369</v>
          </cell>
        </row>
        <row r="90">
          <cell r="Q90">
            <v>5938.0439307624893</v>
          </cell>
        </row>
        <row r="91">
          <cell r="Q91">
            <v>8713</v>
          </cell>
          <cell r="S91">
            <v>3023</v>
          </cell>
          <cell r="T91">
            <v>5690</v>
          </cell>
        </row>
        <row r="93">
          <cell r="Q93">
            <v>5627.4715941696313</v>
          </cell>
        </row>
        <row r="96">
          <cell r="Q96">
            <v>5747.8053228346453</v>
          </cell>
        </row>
        <row r="97">
          <cell r="Q97">
            <v>6936</v>
          </cell>
          <cell r="S97">
            <v>1306</v>
          </cell>
          <cell r="T97">
            <v>5630</v>
          </cell>
        </row>
        <row r="99">
          <cell r="Q99">
            <v>5799.1307670126871</v>
          </cell>
        </row>
        <row r="100">
          <cell r="Q100">
            <v>7940</v>
          </cell>
          <cell r="S100">
            <v>1661</v>
          </cell>
          <cell r="T100">
            <v>6279</v>
          </cell>
        </row>
        <row r="102">
          <cell r="Q102">
            <v>5518.5591939546603</v>
          </cell>
        </row>
        <row r="103">
          <cell r="Q103">
            <v>3776</v>
          </cell>
          <cell r="S103">
            <v>944</v>
          </cell>
          <cell r="T103">
            <v>2832</v>
          </cell>
        </row>
        <row r="105">
          <cell r="Q105">
            <v>5656.4139300847455</v>
          </cell>
        </row>
        <row r="106">
          <cell r="Q106">
            <v>13098</v>
          </cell>
          <cell r="S106">
            <v>1864</v>
          </cell>
          <cell r="T106">
            <v>11234</v>
          </cell>
        </row>
        <row r="108">
          <cell r="Q108">
            <v>5885.9420522217133</v>
          </cell>
        </row>
        <row r="109">
          <cell r="Q109">
            <v>26126</v>
          </cell>
          <cell r="S109">
            <v>10048</v>
          </cell>
          <cell r="T109">
            <v>16078</v>
          </cell>
        </row>
        <row r="111">
          <cell r="Q111">
            <v>5964.3554313710483</v>
          </cell>
        </row>
        <row r="114">
          <cell r="Q114">
            <v>5759.8093898377156</v>
          </cell>
        </row>
        <row r="115">
          <cell r="Q115">
            <v>11256</v>
          </cell>
          <cell r="S115">
            <v>4181</v>
          </cell>
          <cell r="T115">
            <v>7119</v>
          </cell>
        </row>
        <row r="117">
          <cell r="Q117">
            <v>6265.0818230277182</v>
          </cell>
        </row>
        <row r="118">
          <cell r="Q118">
            <v>15832</v>
          </cell>
          <cell r="S118">
            <v>4046</v>
          </cell>
          <cell r="T118">
            <v>11786</v>
          </cell>
        </row>
        <row r="120">
          <cell r="Q120">
            <v>5503.1231051035875</v>
          </cell>
        </row>
        <row r="121">
          <cell r="Q121">
            <v>11879</v>
          </cell>
          <cell r="S121">
            <v>3834</v>
          </cell>
          <cell r="T121">
            <v>8045</v>
          </cell>
        </row>
        <row r="123">
          <cell r="Q123">
            <v>6204.6092263658556</v>
          </cell>
        </row>
        <row r="124">
          <cell r="Q124">
            <v>41445</v>
          </cell>
          <cell r="S124">
            <v>13590</v>
          </cell>
          <cell r="T124">
            <v>27855</v>
          </cell>
        </row>
        <row r="126">
          <cell r="Q126">
            <v>5525.6859693569795</v>
          </cell>
        </row>
        <row r="127">
          <cell r="Q127">
            <v>28970</v>
          </cell>
          <cell r="S127">
            <v>5975</v>
          </cell>
          <cell r="T127">
            <v>22995</v>
          </cell>
        </row>
        <row r="129">
          <cell r="Q129">
            <v>5866.7280980324476</v>
          </cell>
        </row>
        <row r="130">
          <cell r="Q130">
            <v>26788</v>
          </cell>
          <cell r="S130">
            <v>9982</v>
          </cell>
          <cell r="T130">
            <v>16806</v>
          </cell>
        </row>
        <row r="132">
          <cell r="Q132">
            <v>5602.386479020457</v>
          </cell>
        </row>
        <row r="133">
          <cell r="Q133">
            <v>4940</v>
          </cell>
          <cell r="S133">
            <v>1064</v>
          </cell>
          <cell r="T133">
            <v>3876</v>
          </cell>
        </row>
        <row r="135">
          <cell r="Q135">
            <v>6552.4386639676113</v>
          </cell>
        </row>
        <row r="138">
          <cell r="Q138">
            <v>5658.5603345856216</v>
          </cell>
        </row>
        <row r="139">
          <cell r="Q139">
            <v>6507</v>
          </cell>
          <cell r="S139">
            <v>1758</v>
          </cell>
          <cell r="T139">
            <v>4749</v>
          </cell>
        </row>
        <row r="141">
          <cell r="Q141">
            <v>5762.3262640233597</v>
          </cell>
        </row>
        <row r="142">
          <cell r="Q142">
            <v>2621</v>
          </cell>
          <cell r="S142">
            <v>971</v>
          </cell>
          <cell r="T142">
            <v>1650</v>
          </cell>
        </row>
        <row r="144">
          <cell r="Q144">
            <v>6149.823731400229</v>
          </cell>
        </row>
        <row r="145">
          <cell r="Q145">
            <v>13492</v>
          </cell>
          <cell r="S145">
            <v>4428</v>
          </cell>
          <cell r="T145">
            <v>9064</v>
          </cell>
        </row>
        <row r="147">
          <cell r="Q147">
            <v>5581.7314705010376</v>
          </cell>
        </row>
        <row r="148">
          <cell r="Q148">
            <v>22720</v>
          </cell>
          <cell r="S148">
            <v>9355</v>
          </cell>
          <cell r="T148">
            <v>13365</v>
          </cell>
        </row>
        <row r="150">
          <cell r="Q150">
            <v>5749.4678697183099</v>
          </cell>
        </row>
        <row r="151">
          <cell r="Q151">
            <v>16946</v>
          </cell>
          <cell r="S151">
            <v>8629</v>
          </cell>
          <cell r="T151">
            <v>8317</v>
          </cell>
        </row>
        <row r="153">
          <cell r="Q153">
            <v>5482.0201227428306</v>
          </cell>
        </row>
        <row r="156">
          <cell r="Q156">
            <v>5716.109413221624</v>
          </cell>
        </row>
        <row r="157">
          <cell r="Q157">
            <v>8641</v>
          </cell>
          <cell r="S157">
            <v>1463</v>
          </cell>
          <cell r="T157">
            <v>7178</v>
          </cell>
        </row>
        <row r="159">
          <cell r="Q159">
            <v>6254.0657331327393</v>
          </cell>
        </row>
        <row r="160">
          <cell r="Q160">
            <v>4483</v>
          </cell>
          <cell r="S160">
            <v>893</v>
          </cell>
          <cell r="T160">
            <v>3590</v>
          </cell>
        </row>
        <row r="162">
          <cell r="Q162">
            <v>6027.4983270131606</v>
          </cell>
        </row>
        <row r="163">
          <cell r="Q163">
            <v>3028</v>
          </cell>
          <cell r="S163">
            <v>214</v>
          </cell>
          <cell r="T163">
            <v>2814</v>
          </cell>
        </row>
        <row r="165">
          <cell r="Q165">
            <v>6961.4630118890354</v>
          </cell>
        </row>
        <row r="166">
          <cell r="Q166">
            <v>3179</v>
          </cell>
          <cell r="S166">
            <v>738</v>
          </cell>
          <cell r="T166">
            <v>2441</v>
          </cell>
        </row>
        <row r="168">
          <cell r="Q168">
            <v>6418.9883611198493</v>
          </cell>
        </row>
        <row r="169">
          <cell r="Q169">
            <v>12382</v>
          </cell>
          <cell r="S169">
            <v>4285</v>
          </cell>
          <cell r="T169">
            <v>8097</v>
          </cell>
        </row>
        <row r="171">
          <cell r="Q171">
            <v>5528.3774026813117</v>
          </cell>
        </row>
        <row r="172">
          <cell r="Q172">
            <v>15915</v>
          </cell>
          <cell r="S172">
            <v>5684</v>
          </cell>
          <cell r="T172">
            <v>10231</v>
          </cell>
        </row>
        <row r="174">
          <cell r="Q174">
            <v>5538.5220860823119</v>
          </cell>
        </row>
        <row r="175">
          <cell r="Q175">
            <v>17216</v>
          </cell>
          <cell r="S175">
            <v>4941</v>
          </cell>
          <cell r="T175">
            <v>12275</v>
          </cell>
        </row>
        <row r="177">
          <cell r="Q177">
            <v>5361.4879182156137</v>
          </cell>
        </row>
        <row r="178">
          <cell r="Q178">
            <v>15606</v>
          </cell>
          <cell r="S178">
            <v>3306</v>
          </cell>
          <cell r="T178">
            <v>12300</v>
          </cell>
        </row>
        <row r="180">
          <cell r="Q180">
            <v>5635.8131487889277</v>
          </cell>
        </row>
        <row r="181">
          <cell r="Q181">
            <v>3622</v>
          </cell>
          <cell r="S181">
            <v>824</v>
          </cell>
          <cell r="T181">
            <v>2798</v>
          </cell>
        </row>
        <row r="183">
          <cell r="Q183">
            <v>6154.7818884594144</v>
          </cell>
        </row>
        <row r="184">
          <cell r="Q184">
            <v>12398</v>
          </cell>
          <cell r="S184">
            <v>3203</v>
          </cell>
          <cell r="T184">
            <v>9195</v>
          </cell>
        </row>
        <row r="186">
          <cell r="Q186">
            <v>5552.3037586707533</v>
          </cell>
        </row>
        <row r="187">
          <cell r="Q187">
            <v>30978</v>
          </cell>
          <cell r="S187">
            <v>7495</v>
          </cell>
          <cell r="T187">
            <v>23483</v>
          </cell>
        </row>
        <row r="189">
          <cell r="Q189">
            <v>5679.1898766866807</v>
          </cell>
        </row>
        <row r="190">
          <cell r="Q190">
            <v>3368</v>
          </cell>
          <cell r="S190">
            <v>1178</v>
          </cell>
          <cell r="T190">
            <v>2190</v>
          </cell>
        </row>
        <row r="192">
          <cell r="Q192">
            <v>6323.2743467933487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0"/>
  <sheetViews>
    <sheetView tabSelected="1" view="pageBreakPreview" zoomScale="69" zoomScaleNormal="100" zoomScaleSheetLayoutView="69" workbookViewId="0">
      <pane xSplit="1" ySplit="5" topLeftCell="B36" activePane="bottomRight" state="frozen"/>
      <selection activeCell="C14" sqref="C14"/>
      <selection pane="topRight" activeCell="C14" sqref="C14"/>
      <selection pane="bottomLeft" activeCell="C14" sqref="C14"/>
      <selection pane="bottomRight" activeCell="X67" sqref="X67"/>
    </sheetView>
  </sheetViews>
  <sheetFormatPr defaultColWidth="8.85546875" defaultRowHeight="18.75" x14ac:dyDescent="0.3"/>
  <cols>
    <col min="1" max="1" width="32.5703125" style="26" bestFit="1" customWidth="1"/>
    <col min="2" max="2" width="25.85546875" style="26" customWidth="1"/>
    <col min="3" max="3" width="18.5703125" style="26" customWidth="1"/>
    <col min="4" max="4" width="5.28515625" style="26" hidden="1" customWidth="1"/>
    <col min="5" max="5" width="21.140625" style="26" customWidth="1"/>
    <col min="6" max="6" width="5" style="26" hidden="1" customWidth="1"/>
    <col min="7" max="7" width="11.140625" style="26" customWidth="1"/>
    <col min="8" max="8" width="19.28515625" style="26" customWidth="1"/>
    <col min="9" max="9" width="10.28515625" style="26" customWidth="1"/>
    <col min="10" max="16384" width="8.85546875" style="2"/>
  </cols>
  <sheetData>
    <row r="1" spans="1:9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8" customFormat="1" ht="39.6" customHeight="1" x14ac:dyDescent="0.3">
      <c r="A3" s="4" t="s">
        <v>2</v>
      </c>
      <c r="B3" s="5" t="s">
        <v>3</v>
      </c>
      <c r="C3" s="6" t="s">
        <v>4</v>
      </c>
      <c r="D3" s="7"/>
      <c r="E3" s="6" t="s">
        <v>5</v>
      </c>
      <c r="F3" s="6"/>
      <c r="G3" s="6"/>
      <c r="H3" s="6"/>
      <c r="I3" s="6"/>
    </row>
    <row r="4" spans="1:9" s="8" customFormat="1" ht="26.25" customHeight="1" x14ac:dyDescent="0.3">
      <c r="A4" s="4"/>
      <c r="B4" s="5"/>
      <c r="C4" s="6"/>
      <c r="D4" s="9"/>
      <c r="E4" s="10" t="s">
        <v>6</v>
      </c>
      <c r="F4" s="11"/>
      <c r="G4" s="12"/>
      <c r="H4" s="10" t="s">
        <v>7</v>
      </c>
      <c r="I4" s="12"/>
    </row>
    <row r="5" spans="1:9" s="8" customFormat="1" ht="23.25" customHeight="1" x14ac:dyDescent="0.3">
      <c r="A5" s="4"/>
      <c r="B5" s="5"/>
      <c r="C5" s="6"/>
      <c r="D5" s="7"/>
      <c r="E5" s="7" t="s">
        <v>8</v>
      </c>
      <c r="F5" s="7"/>
      <c r="G5" s="7" t="s">
        <v>9</v>
      </c>
      <c r="H5" s="7" t="s">
        <v>8</v>
      </c>
      <c r="I5" s="7" t="s">
        <v>9</v>
      </c>
    </row>
    <row r="6" spans="1:9" s="15" customFormat="1" x14ac:dyDescent="0.3">
      <c r="A6" s="13" t="s">
        <v>10</v>
      </c>
      <c r="B6" s="14">
        <f>B7+B12+B21+B27+B35+B40+B41+B49+B55</f>
        <v>711771</v>
      </c>
      <c r="C6" s="14">
        <f>'[1]свод октябрь(NURS)'!Q9</f>
        <v>6183.4116731364438</v>
      </c>
      <c r="D6" s="14">
        <v>9</v>
      </c>
      <c r="E6" s="14">
        <f>E7+E12+E21+E27+E35+E40+E41+E49+E55</f>
        <v>229027</v>
      </c>
      <c r="F6" s="14"/>
      <c r="G6" s="14">
        <f>E6/B6*100</f>
        <v>32.17706256647152</v>
      </c>
      <c r="H6" s="14">
        <f>H7+H12+H21+H27+H35+H40+H41+H49+H55</f>
        <v>482744</v>
      </c>
      <c r="I6" s="14">
        <f>H6/B6*100</f>
        <v>67.82293743352848</v>
      </c>
    </row>
    <row r="7" spans="1:9" s="15" customFormat="1" ht="22.5" customHeight="1" x14ac:dyDescent="0.3">
      <c r="A7" s="13" t="s">
        <v>11</v>
      </c>
      <c r="B7" s="14">
        <f>B8+B9+B10+B11</f>
        <v>88937</v>
      </c>
      <c r="C7" s="14">
        <f>'[1]свод октябрь(NURS)'!Q12</f>
        <v>8172.5534254584709</v>
      </c>
      <c r="D7" s="14">
        <v>12</v>
      </c>
      <c r="E7" s="14">
        <f>E8+E9+E10+E11</f>
        <v>42909</v>
      </c>
      <c r="F7" s="14"/>
      <c r="G7" s="14">
        <f t="shared" ref="G7:G67" si="0">E7/B7*100</f>
        <v>48.246511575609702</v>
      </c>
      <c r="H7" s="14">
        <f>H8+H9+H10+H11</f>
        <v>45977</v>
      </c>
      <c r="I7" s="14">
        <f t="shared" ref="I7:I67" si="1">H7/B7*100</f>
        <v>51.696144461810043</v>
      </c>
    </row>
    <row r="8" spans="1:9" ht="22.5" customHeight="1" x14ac:dyDescent="0.3">
      <c r="A8" s="16" t="s">
        <v>12</v>
      </c>
      <c r="B8" s="17">
        <f>'[1]свод октябрь(NURS)'!Q13</f>
        <v>18496</v>
      </c>
      <c r="C8" s="17">
        <f>'[1]свод октябрь(NURS)'!Q15</f>
        <v>8368.2248053633211</v>
      </c>
      <c r="D8" s="14">
        <v>15</v>
      </c>
      <c r="E8" s="17">
        <f>'[1]свод октябрь(NURS)'!S13</f>
        <v>8276</v>
      </c>
      <c r="F8" s="17">
        <v>13</v>
      </c>
      <c r="G8" s="17">
        <f t="shared" si="0"/>
        <v>44.744809688581313</v>
      </c>
      <c r="H8" s="17">
        <f>'[1]свод октябрь(NURS)'!T13</f>
        <v>10169</v>
      </c>
      <c r="I8" s="17">
        <f t="shared" si="1"/>
        <v>54.979455017301035</v>
      </c>
    </row>
    <row r="9" spans="1:9" ht="22.5" customHeight="1" x14ac:dyDescent="0.3">
      <c r="A9" s="16" t="s">
        <v>13</v>
      </c>
      <c r="B9" s="17">
        <f>'[1]свод октябрь(NURS)'!Q16</f>
        <v>23222</v>
      </c>
      <c r="C9" s="17">
        <f>'[1]свод октябрь(NURS)'!Q18</f>
        <v>8070.8002325381103</v>
      </c>
      <c r="D9" s="14">
        <v>18</v>
      </c>
      <c r="E9" s="17">
        <f>'[1]свод октябрь(NURS)'!S16</f>
        <v>10317</v>
      </c>
      <c r="F9" s="17">
        <v>16</v>
      </c>
      <c r="G9" s="17">
        <f t="shared" si="0"/>
        <v>44.427697872706915</v>
      </c>
      <c r="H9" s="17">
        <f>'[1]свод октябрь(NURS)'!T16</f>
        <v>12905</v>
      </c>
      <c r="I9" s="17">
        <f t="shared" si="1"/>
        <v>55.572302127293085</v>
      </c>
    </row>
    <row r="10" spans="1:9" ht="22.5" customHeight="1" x14ac:dyDescent="0.3">
      <c r="A10" s="16" t="s">
        <v>14</v>
      </c>
      <c r="B10" s="17">
        <f>'[1]свод октябрь(NURS)'!Q19</f>
        <v>22518</v>
      </c>
      <c r="C10" s="17">
        <f>'[1]свод октябрь(NURS)'!Q21</f>
        <v>7798.6525890398789</v>
      </c>
      <c r="D10" s="14">
        <v>21</v>
      </c>
      <c r="E10" s="17">
        <f>'[1]свод октябрь(NURS)'!S19</f>
        <v>11888</v>
      </c>
      <c r="F10" s="17">
        <v>19</v>
      </c>
      <c r="G10" s="17">
        <f t="shared" si="0"/>
        <v>52.793320898836484</v>
      </c>
      <c r="H10" s="17">
        <f>'[1]свод октябрь(NURS)'!T19</f>
        <v>10630</v>
      </c>
      <c r="I10" s="17">
        <f t="shared" si="1"/>
        <v>47.206679101163509</v>
      </c>
    </row>
    <row r="11" spans="1:9" ht="22.5" customHeight="1" x14ac:dyDescent="0.3">
      <c r="A11" s="16" t="s">
        <v>15</v>
      </c>
      <c r="B11" s="17">
        <f>'[1]свод октябрь(NURS)'!Q22</f>
        <v>24701</v>
      </c>
      <c r="C11" s="17">
        <f>'[1]свод октябрь(NURS)'!Q24</f>
        <v>8462.5527711428695</v>
      </c>
      <c r="D11" s="14">
        <v>24</v>
      </c>
      <c r="E11" s="17">
        <f>'[1]свод октябрь(NURS)'!S22</f>
        <v>12428</v>
      </c>
      <c r="F11" s="17">
        <v>22</v>
      </c>
      <c r="G11" s="17">
        <f t="shared" si="0"/>
        <v>50.313752479656692</v>
      </c>
      <c r="H11" s="17">
        <f>'[1]свод октябрь(NURS)'!T22</f>
        <v>12273</v>
      </c>
      <c r="I11" s="17">
        <f t="shared" si="1"/>
        <v>49.686247520343308</v>
      </c>
    </row>
    <row r="12" spans="1:9" s="15" customFormat="1" ht="22.5" customHeight="1" x14ac:dyDescent="0.3">
      <c r="A12" s="13" t="s">
        <v>16</v>
      </c>
      <c r="B12" s="14">
        <f>SUM(B13:B20)</f>
        <v>110549</v>
      </c>
      <c r="C12" s="14">
        <f>'[1]свод октябрь(NURS)'!Q27</f>
        <v>6085.621751440538</v>
      </c>
      <c r="D12" s="14">
        <v>27</v>
      </c>
      <c r="E12" s="14">
        <f>SUM(E13:E20)</f>
        <v>39047</v>
      </c>
      <c r="F12" s="17">
        <v>25</v>
      </c>
      <c r="G12" s="14">
        <f t="shared" si="0"/>
        <v>35.320988882757867</v>
      </c>
      <c r="H12" s="14">
        <f>SUM(H13:H20)</f>
        <v>71502</v>
      </c>
      <c r="I12" s="14">
        <f>H12/B12*100</f>
        <v>64.679011117242126</v>
      </c>
    </row>
    <row r="13" spans="1:9" ht="22.5" customHeight="1" x14ac:dyDescent="0.3">
      <c r="A13" s="16" t="s">
        <v>17</v>
      </c>
      <c r="B13" s="17">
        <f>'[1]свод октябрь(NURS)'!Q28</f>
        <v>18110</v>
      </c>
      <c r="C13" s="18">
        <f>'[1]свод октябрь(NURS)'!Q30</f>
        <v>6367.5234676974051</v>
      </c>
      <c r="D13" s="14">
        <v>30</v>
      </c>
      <c r="E13" s="17">
        <f>'[1]свод октябрь(NURS)'!S28</f>
        <v>8432</v>
      </c>
      <c r="F13" s="17">
        <v>28</v>
      </c>
      <c r="G13" s="17">
        <f t="shared" si="0"/>
        <v>46.559911651021537</v>
      </c>
      <c r="H13" s="17">
        <f>'[1]свод октябрь(NURS)'!T28</f>
        <v>9678</v>
      </c>
      <c r="I13" s="17">
        <f>H13/B13*100</f>
        <v>53.440088348978463</v>
      </c>
    </row>
    <row r="14" spans="1:9" ht="22.5" customHeight="1" x14ac:dyDescent="0.3">
      <c r="A14" s="16" t="s">
        <v>18</v>
      </c>
      <c r="B14" s="17">
        <f>'[1]свод октябрь(NURS)'!Q31</f>
        <v>14902</v>
      </c>
      <c r="C14" s="18">
        <f>'[1]свод октябрь(NURS)'!Q33</f>
        <v>6459.2178902160786</v>
      </c>
      <c r="D14" s="14">
        <v>33</v>
      </c>
      <c r="E14" s="17">
        <f>'[1]свод октябрь(NURS)'!S31</f>
        <v>6809</v>
      </c>
      <c r="F14" s="17">
        <v>31</v>
      </c>
      <c r="G14" s="17">
        <f t="shared" si="0"/>
        <v>45.691853442490945</v>
      </c>
      <c r="H14" s="17">
        <f>'[1]свод октябрь(NURS)'!T31</f>
        <v>8093</v>
      </c>
      <c r="I14" s="17">
        <f t="shared" si="1"/>
        <v>54.308146557509062</v>
      </c>
    </row>
    <row r="15" spans="1:9" ht="22.5" customHeight="1" x14ac:dyDescent="0.3">
      <c r="A15" s="16" t="s">
        <v>19</v>
      </c>
      <c r="B15" s="17">
        <f>'[1]свод октябрь(NURS)'!Q34</f>
        <v>17071</v>
      </c>
      <c r="C15" s="18">
        <f>'[1]свод октябрь(NURS)'!Q36</f>
        <v>6094.9236131450998</v>
      </c>
      <c r="D15" s="14">
        <v>36</v>
      </c>
      <c r="E15" s="17">
        <f>'[1]свод октябрь(NURS)'!S34</f>
        <v>5900</v>
      </c>
      <c r="F15" s="17">
        <v>34</v>
      </c>
      <c r="G15" s="17">
        <f t="shared" si="0"/>
        <v>34.561537109718238</v>
      </c>
      <c r="H15" s="17">
        <f>'[1]свод октябрь(NURS)'!T34</f>
        <v>11171</v>
      </c>
      <c r="I15" s="17">
        <f t="shared" si="1"/>
        <v>65.43846289028177</v>
      </c>
    </row>
    <row r="16" spans="1:9" ht="22.5" customHeight="1" x14ac:dyDescent="0.3">
      <c r="A16" s="16" t="s">
        <v>20</v>
      </c>
      <c r="B16" s="17">
        <f>'[1]свод октябрь(NURS)'!Q37</f>
        <v>8313</v>
      </c>
      <c r="C16" s="18">
        <f>'[1]свод октябрь(NURS)'!Q39</f>
        <v>6196.5818597377602</v>
      </c>
      <c r="D16" s="14">
        <v>39</v>
      </c>
      <c r="E16" s="17">
        <f>'[1]свод октябрь(NURS)'!S37</f>
        <v>911</v>
      </c>
      <c r="F16" s="17">
        <v>37</v>
      </c>
      <c r="G16" s="17">
        <f t="shared" si="0"/>
        <v>10.958739323950439</v>
      </c>
      <c r="H16" s="17">
        <f>'[1]свод октябрь(NURS)'!T37</f>
        <v>7402</v>
      </c>
      <c r="I16" s="17">
        <f t="shared" si="1"/>
        <v>89.041260676049561</v>
      </c>
    </row>
    <row r="17" spans="1:9" ht="22.5" customHeight="1" x14ac:dyDescent="0.3">
      <c r="A17" s="16" t="s">
        <v>21</v>
      </c>
      <c r="B17" s="17">
        <f>'[1]свод октябрь(NURS)'!Q40</f>
        <v>11782</v>
      </c>
      <c r="C17" s="18">
        <f>'[1]свод октябрь(NURS)'!Q42</f>
        <v>5853.5174842980814</v>
      </c>
      <c r="D17" s="14">
        <v>42</v>
      </c>
      <c r="E17" s="17">
        <f>'[1]свод октябрь(NURS)'!S40</f>
        <v>3834</v>
      </c>
      <c r="F17" s="17">
        <v>40</v>
      </c>
      <c r="G17" s="17">
        <f t="shared" si="0"/>
        <v>32.541164488202341</v>
      </c>
      <c r="H17" s="17">
        <f>'[1]свод октябрь(NURS)'!T40</f>
        <v>7948</v>
      </c>
      <c r="I17" s="17">
        <f t="shared" si="1"/>
        <v>67.458835511797659</v>
      </c>
    </row>
    <row r="18" spans="1:9" s="22" customFormat="1" ht="22.5" customHeight="1" x14ac:dyDescent="0.3">
      <c r="A18" s="19" t="s">
        <v>22</v>
      </c>
      <c r="B18" s="20">
        <f>'[1]свод октябрь(NURS)'!Q43</f>
        <v>6041</v>
      </c>
      <c r="C18" s="21">
        <f>'[1]свод октябрь(NURS)'!Q45</f>
        <v>5703.9956960768086</v>
      </c>
      <c r="D18" s="14">
        <v>45</v>
      </c>
      <c r="E18" s="20">
        <f>'[1]свод октябрь(NURS)'!S43</f>
        <v>2220</v>
      </c>
      <c r="F18" s="17">
        <v>43</v>
      </c>
      <c r="G18" s="20">
        <f t="shared" si="0"/>
        <v>36.748882635325273</v>
      </c>
      <c r="H18" s="20">
        <f>'[1]свод октябрь(NURS)'!T43</f>
        <v>3821</v>
      </c>
      <c r="I18" s="20">
        <f t="shared" si="1"/>
        <v>63.251117364674727</v>
      </c>
    </row>
    <row r="19" spans="1:9" s="22" customFormat="1" ht="22.5" customHeight="1" x14ac:dyDescent="0.3">
      <c r="A19" s="19" t="s">
        <v>23</v>
      </c>
      <c r="B19" s="20">
        <f>'[1]свод октябрь(NURS)'!Q46</f>
        <v>20329</v>
      </c>
      <c r="C19" s="21">
        <f>'[1]свод октябрь(NURS)'!Q48</f>
        <v>5884.4212209159332</v>
      </c>
      <c r="D19" s="14">
        <v>48</v>
      </c>
      <c r="E19" s="20">
        <f>'[1]свод октябрь(NURS)'!S46</f>
        <v>8119</v>
      </c>
      <c r="F19" s="17">
        <v>46</v>
      </c>
      <c r="G19" s="20">
        <f t="shared" si="0"/>
        <v>39.938019577942839</v>
      </c>
      <c r="H19" s="20">
        <f>'[1]свод октябрь(NURS)'!T46</f>
        <v>12210</v>
      </c>
      <c r="I19" s="20">
        <f t="shared" si="1"/>
        <v>60.061980422057161</v>
      </c>
    </row>
    <row r="20" spans="1:9" ht="22.5" customHeight="1" x14ac:dyDescent="0.3">
      <c r="A20" s="16" t="s">
        <v>24</v>
      </c>
      <c r="B20" s="17">
        <f>'[1]свод октябрь(NURS)'!Q49</f>
        <v>14001</v>
      </c>
      <c r="C20" s="18">
        <f>'[1]свод октябрь(NURS)'!Q51</f>
        <v>5898.2414113277619</v>
      </c>
      <c r="D20" s="14">
        <v>51</v>
      </c>
      <c r="E20" s="17">
        <f>'[1]свод октябрь(NURS)'!S49</f>
        <v>2822</v>
      </c>
      <c r="F20" s="17">
        <v>49</v>
      </c>
      <c r="G20" s="17">
        <f t="shared" si="0"/>
        <v>20.155703164059709</v>
      </c>
      <c r="H20" s="17">
        <f>'[1]свод октябрь(NURS)'!T49</f>
        <v>11179</v>
      </c>
      <c r="I20" s="17">
        <f t="shared" si="1"/>
        <v>79.844296835940284</v>
      </c>
    </row>
    <row r="21" spans="1:9" s="15" customFormat="1" ht="22.5" customHeight="1" x14ac:dyDescent="0.3">
      <c r="A21" s="13" t="s">
        <v>25</v>
      </c>
      <c r="B21" s="14">
        <f>SUM(B22:B26)</f>
        <v>53182</v>
      </c>
      <c r="C21" s="14">
        <f>'[1]свод октябрь(NURS)'!Q54</f>
        <v>6618.3170621638901</v>
      </c>
      <c r="D21" s="14">
        <v>54</v>
      </c>
      <c r="E21" s="14">
        <f>SUM(E22:E26)</f>
        <v>11221</v>
      </c>
      <c r="F21" s="17">
        <v>52</v>
      </c>
      <c r="G21" s="14">
        <f t="shared" si="0"/>
        <v>21.099244105148358</v>
      </c>
      <c r="H21" s="14">
        <f>SUM(H22:H26)</f>
        <v>41968</v>
      </c>
      <c r="I21" s="14">
        <f t="shared" si="1"/>
        <v>78.913918243014564</v>
      </c>
    </row>
    <row r="22" spans="1:9" ht="22.5" customHeight="1" x14ac:dyDescent="0.3">
      <c r="A22" s="16" t="s">
        <v>26</v>
      </c>
      <c r="B22" s="17">
        <f>'[1]свод октябрь(NURS)'!Q55</f>
        <v>17514</v>
      </c>
      <c r="C22" s="18">
        <f>'[1]свод октябрь(NURS)'!Q57</f>
        <v>6978.75379696243</v>
      </c>
      <c r="D22" s="14">
        <v>57</v>
      </c>
      <c r="E22" s="17">
        <f>'[1]свод октябрь(NURS)'!S55</f>
        <v>3549</v>
      </c>
      <c r="F22" s="17">
        <v>55</v>
      </c>
      <c r="G22" s="17">
        <f t="shared" si="0"/>
        <v>20.26378896882494</v>
      </c>
      <c r="H22" s="17">
        <f>'[1]свод октябрь(NURS)'!T55</f>
        <v>13965</v>
      </c>
      <c r="I22" s="17">
        <f t="shared" si="1"/>
        <v>79.73621103117506</v>
      </c>
    </row>
    <row r="23" spans="1:9" s="22" customFormat="1" ht="22.5" customHeight="1" x14ac:dyDescent="0.3">
      <c r="A23" s="19" t="s">
        <v>27</v>
      </c>
      <c r="B23" s="20">
        <f>'[1]свод октябрь(NURS)'!Q58</f>
        <v>11149</v>
      </c>
      <c r="C23" s="21">
        <f>'[1]свод октябрь(NURS)'!Q60</f>
        <v>6861.8502107812355</v>
      </c>
      <c r="D23" s="14">
        <v>60</v>
      </c>
      <c r="E23" s="20">
        <f>'[1]свод октябрь(NURS)'!S58</f>
        <v>2160</v>
      </c>
      <c r="F23" s="17">
        <v>58</v>
      </c>
      <c r="G23" s="20">
        <f t="shared" si="0"/>
        <v>19.3739348820522</v>
      </c>
      <c r="H23" s="20">
        <f>'[1]свод октябрь(NURS)'!T58</f>
        <v>8989</v>
      </c>
      <c r="I23" s="20">
        <f t="shared" si="1"/>
        <v>80.626065117947803</v>
      </c>
    </row>
    <row r="24" spans="1:9" ht="22.5" customHeight="1" x14ac:dyDescent="0.3">
      <c r="A24" s="16" t="s">
        <v>28</v>
      </c>
      <c r="B24" s="17">
        <f>'[1]свод октябрь(NURS)'!Q61</f>
        <v>5775</v>
      </c>
      <c r="C24" s="18">
        <f>'[1]свод октябрь(NURS)'!Q63</f>
        <v>6364.7537662337663</v>
      </c>
      <c r="D24" s="14">
        <v>63</v>
      </c>
      <c r="E24" s="17">
        <f>'[1]свод октябрь(NURS)'!S61</f>
        <v>1455</v>
      </c>
      <c r="F24" s="17">
        <v>61</v>
      </c>
      <c r="G24" s="17">
        <f t="shared" si="0"/>
        <v>25.194805194805191</v>
      </c>
      <c r="H24" s="17">
        <f>'[1]свод октябрь(NURS)'!T61</f>
        <v>4327</v>
      </c>
      <c r="I24" s="17">
        <f t="shared" si="1"/>
        <v>74.926406926406926</v>
      </c>
    </row>
    <row r="25" spans="1:9" ht="22.5" customHeight="1" x14ac:dyDescent="0.3">
      <c r="A25" s="16" t="s">
        <v>29</v>
      </c>
      <c r="B25" s="17">
        <f>'[1]свод октябрь(NURS)'!Q64</f>
        <v>7962</v>
      </c>
      <c r="C25" s="18">
        <f>'[1]свод октябрь(NURS)'!Q66</f>
        <v>6294.4314242652599</v>
      </c>
      <c r="D25" s="14">
        <v>66</v>
      </c>
      <c r="E25" s="17">
        <f>'[1]свод октябрь(NURS)'!S64</f>
        <v>2249</v>
      </c>
      <c r="F25" s="17">
        <v>64</v>
      </c>
      <c r="G25" s="17">
        <f t="shared" si="0"/>
        <v>28.246671690530018</v>
      </c>
      <c r="H25" s="17">
        <f>'[1]свод октябрь(NURS)'!T64</f>
        <v>5713</v>
      </c>
      <c r="I25" s="17">
        <f t="shared" si="1"/>
        <v>71.753328309469978</v>
      </c>
    </row>
    <row r="26" spans="1:9" s="22" customFormat="1" ht="22.5" customHeight="1" x14ac:dyDescent="0.3">
      <c r="A26" s="19" t="s">
        <v>30</v>
      </c>
      <c r="B26" s="20">
        <f>'[1]свод октябрь(NURS)'!Q67</f>
        <v>10782</v>
      </c>
      <c r="C26" s="21">
        <f>'[1]свод октябрь(NURS)'!Q69</f>
        <v>6155.9970320905213</v>
      </c>
      <c r="D26" s="14">
        <v>69</v>
      </c>
      <c r="E26" s="20">
        <f>'[1]свод октябрь(NURS)'!S67</f>
        <v>1808</v>
      </c>
      <c r="F26" s="17">
        <v>67</v>
      </c>
      <c r="G26" s="20">
        <f t="shared" si="0"/>
        <v>16.768688554999073</v>
      </c>
      <c r="H26" s="20">
        <f>'[1]свод октябрь(NURS)'!T67</f>
        <v>8974</v>
      </c>
      <c r="I26" s="20">
        <f t="shared" si="1"/>
        <v>83.231311445000927</v>
      </c>
    </row>
    <row r="27" spans="1:9" s="15" customFormat="1" ht="22.5" customHeight="1" x14ac:dyDescent="0.3">
      <c r="A27" s="13" t="s">
        <v>31</v>
      </c>
      <c r="B27" s="14">
        <f>SUM(B28:B34)</f>
        <v>67015</v>
      </c>
      <c r="C27" s="14">
        <f>'[1]свод октябрь(NURS)'!Q72</f>
        <v>5943.506065806163</v>
      </c>
      <c r="D27" s="14">
        <v>72</v>
      </c>
      <c r="E27" s="14">
        <f>SUM(E28:E34)</f>
        <v>17990</v>
      </c>
      <c r="F27" s="17">
        <v>70</v>
      </c>
      <c r="G27" s="14">
        <f t="shared" si="0"/>
        <v>26.844736253077667</v>
      </c>
      <c r="H27" s="14">
        <f>SUM(H28:H34)</f>
        <v>49025</v>
      </c>
      <c r="I27" s="14">
        <f t="shared" si="1"/>
        <v>73.15526374692233</v>
      </c>
    </row>
    <row r="28" spans="1:9" ht="22.5" customHeight="1" x14ac:dyDescent="0.3">
      <c r="A28" s="16" t="s">
        <v>32</v>
      </c>
      <c r="B28" s="17">
        <f>'[1]свод октябрь(NURS)'!Q73</f>
        <v>8267</v>
      </c>
      <c r="C28" s="18">
        <f>'[1]свод октябрь(NURS)'!Q75</f>
        <v>6772.3634934075235</v>
      </c>
      <c r="D28" s="14">
        <v>75</v>
      </c>
      <c r="E28" s="17">
        <f>'[1]свод октябрь(NURS)'!S73</f>
        <v>1670</v>
      </c>
      <c r="F28" s="17">
        <v>73</v>
      </c>
      <c r="G28" s="17">
        <f t="shared" si="0"/>
        <v>20.200798354905043</v>
      </c>
      <c r="H28" s="17">
        <f>'[1]свод октябрь(NURS)'!T73</f>
        <v>6597</v>
      </c>
      <c r="I28" s="17">
        <f t="shared" si="1"/>
        <v>79.799201645094954</v>
      </c>
    </row>
    <row r="29" spans="1:9" ht="22.5" customHeight="1" x14ac:dyDescent="0.3">
      <c r="A29" s="16" t="s">
        <v>33</v>
      </c>
      <c r="B29" s="17">
        <f>'[1]свод октябрь(NURS)'!Q76</f>
        <v>6179</v>
      </c>
      <c r="C29" s="18">
        <f>'[1]свод октябрь(NURS)'!Q78</f>
        <v>6024.8815342288399</v>
      </c>
      <c r="D29" s="14">
        <v>78</v>
      </c>
      <c r="E29" s="17">
        <f>'[1]свод октябрь(NURS)'!S76</f>
        <v>503</v>
      </c>
      <c r="F29" s="17">
        <v>76</v>
      </c>
      <c r="G29" s="17">
        <f t="shared" si="0"/>
        <v>8.1404758051464636</v>
      </c>
      <c r="H29" s="17">
        <f>'[1]свод октябрь(NURS)'!T76</f>
        <v>5676</v>
      </c>
      <c r="I29" s="17">
        <f t="shared" si="1"/>
        <v>91.859524194853535</v>
      </c>
    </row>
    <row r="30" spans="1:9" ht="22.5" customHeight="1" x14ac:dyDescent="0.3">
      <c r="A30" s="16" t="s">
        <v>34</v>
      </c>
      <c r="B30" s="17">
        <f>'[1]свод октябрь(NURS)'!Q79</f>
        <v>9901</v>
      </c>
      <c r="C30" s="18">
        <f>'[1]свод октябрь(NURS)'!Q81</f>
        <v>5848.102514897485</v>
      </c>
      <c r="D30" s="14">
        <v>81</v>
      </c>
      <c r="E30" s="17">
        <f>'[1]свод октябрь(NURS)'!S79</f>
        <v>2770</v>
      </c>
      <c r="F30" s="17">
        <v>79</v>
      </c>
      <c r="G30" s="17">
        <f t="shared" si="0"/>
        <v>27.976972023027979</v>
      </c>
      <c r="H30" s="17">
        <f>'[1]свод октябрь(NURS)'!T79</f>
        <v>7131</v>
      </c>
      <c r="I30" s="17">
        <f t="shared" si="1"/>
        <v>72.023027976972017</v>
      </c>
    </row>
    <row r="31" spans="1:9" ht="22.5" customHeight="1" x14ac:dyDescent="0.3">
      <c r="A31" s="16" t="s">
        <v>35</v>
      </c>
      <c r="B31" s="17">
        <f>'[1]свод октябрь(NURS)'!Q82</f>
        <v>12498</v>
      </c>
      <c r="C31" s="18">
        <f>'[1]свод октябрь(NURS)'!Q84</f>
        <v>5846.0963354136666</v>
      </c>
      <c r="D31" s="14">
        <v>84</v>
      </c>
      <c r="E31" s="17">
        <f>'[1]свод октябрь(NURS)'!S82</f>
        <v>2928</v>
      </c>
      <c r="F31" s="17">
        <v>82</v>
      </c>
      <c r="G31" s="17">
        <f t="shared" si="0"/>
        <v>23.42774843975036</v>
      </c>
      <c r="H31" s="17">
        <f>'[1]свод октябрь(NURS)'!T82</f>
        <v>9570</v>
      </c>
      <c r="I31" s="17">
        <f t="shared" si="1"/>
        <v>76.57225156024964</v>
      </c>
    </row>
    <row r="32" spans="1:9" ht="22.5" customHeight="1" x14ac:dyDescent="0.3">
      <c r="A32" s="16" t="s">
        <v>36</v>
      </c>
      <c r="B32" s="17">
        <f>'[1]свод октябрь(NURS)'!Q85</f>
        <v>12329</v>
      </c>
      <c r="C32" s="18">
        <f>'[1]свод октябрь(NURS)'!Q87</f>
        <v>5749.6947846540679</v>
      </c>
      <c r="D32" s="14">
        <v>87</v>
      </c>
      <c r="E32" s="17">
        <f>'[1]свод октябрь(NURS)'!S85</f>
        <v>4337</v>
      </c>
      <c r="F32" s="17">
        <v>85</v>
      </c>
      <c r="G32" s="17">
        <f t="shared" si="0"/>
        <v>35.177224430205207</v>
      </c>
      <c r="H32" s="17">
        <f>'[1]свод октябрь(NURS)'!T85</f>
        <v>7992</v>
      </c>
      <c r="I32" s="17">
        <f t="shared" si="1"/>
        <v>64.822775569794786</v>
      </c>
    </row>
    <row r="33" spans="1:9" ht="22.5" customHeight="1" x14ac:dyDescent="0.3">
      <c r="A33" s="16" t="s">
        <v>37</v>
      </c>
      <c r="B33" s="18">
        <f>'[1]свод октябрь(NURS)'!Q88</f>
        <v>9128</v>
      </c>
      <c r="C33" s="18">
        <f>'[1]свод октябрь(NURS)'!Q90</f>
        <v>5938.0439307624893</v>
      </c>
      <c r="D33" s="14">
        <v>90</v>
      </c>
      <c r="E33" s="17">
        <f>'[1]свод октябрь(NURS)'!S88</f>
        <v>2759</v>
      </c>
      <c r="F33" s="17">
        <v>88</v>
      </c>
      <c r="G33" s="17">
        <f t="shared" si="0"/>
        <v>30.225679228746717</v>
      </c>
      <c r="H33" s="17">
        <f>'[1]свод октябрь(NURS)'!T88</f>
        <v>6369</v>
      </c>
      <c r="I33" s="17">
        <f t="shared" si="1"/>
        <v>69.774320771253286</v>
      </c>
    </row>
    <row r="34" spans="1:9" ht="22.5" customHeight="1" x14ac:dyDescent="0.3">
      <c r="A34" s="16" t="s">
        <v>38</v>
      </c>
      <c r="B34" s="18">
        <f>'[1]свод октябрь(NURS)'!Q91</f>
        <v>8713</v>
      </c>
      <c r="C34" s="18">
        <f>'[1]свод октябрь(NURS)'!Q93</f>
        <v>5627.4715941696313</v>
      </c>
      <c r="D34" s="14">
        <v>93</v>
      </c>
      <c r="E34" s="17">
        <f>'[1]свод октябрь(NURS)'!S91</f>
        <v>3023</v>
      </c>
      <c r="F34" s="17">
        <v>91</v>
      </c>
      <c r="G34" s="17">
        <f t="shared" si="0"/>
        <v>34.69528291059337</v>
      </c>
      <c r="H34" s="17">
        <f>'[1]свод октябрь(NURS)'!T91</f>
        <v>5690</v>
      </c>
      <c r="I34" s="17">
        <f t="shared" si="1"/>
        <v>65.304717089406637</v>
      </c>
    </row>
    <row r="35" spans="1:9" s="15" customFormat="1" ht="22.5" customHeight="1" x14ac:dyDescent="0.3">
      <c r="A35" s="14" t="s">
        <v>39</v>
      </c>
      <c r="B35" s="14">
        <f>SUM(B36:B39)</f>
        <v>31750</v>
      </c>
      <c r="C35" s="14">
        <f>'[1]свод октябрь(NURS)'!Q96</f>
        <v>5747.8053228346453</v>
      </c>
      <c r="D35" s="14">
        <v>96</v>
      </c>
      <c r="E35" s="14">
        <f>SUM(E36:E39)</f>
        <v>5775</v>
      </c>
      <c r="F35" s="17">
        <v>94</v>
      </c>
      <c r="G35" s="14">
        <f t="shared" si="0"/>
        <v>18.188976377952756</v>
      </c>
      <c r="H35" s="14">
        <f>SUM(H36:H39)</f>
        <v>25975</v>
      </c>
      <c r="I35" s="14">
        <f t="shared" si="1"/>
        <v>81.811023622047244</v>
      </c>
    </row>
    <row r="36" spans="1:9" ht="22.5" customHeight="1" x14ac:dyDescent="0.3">
      <c r="A36" s="18" t="s">
        <v>40</v>
      </c>
      <c r="B36" s="18">
        <f>'[1]свод октябрь(NURS)'!Q97</f>
        <v>6936</v>
      </c>
      <c r="C36" s="18">
        <f>'[1]свод октябрь(NURS)'!Q99</f>
        <v>5799.1307670126871</v>
      </c>
      <c r="D36" s="14">
        <v>99</v>
      </c>
      <c r="E36" s="17">
        <f>'[1]свод октябрь(NURS)'!S97</f>
        <v>1306</v>
      </c>
      <c r="F36" s="17">
        <v>97</v>
      </c>
      <c r="G36" s="17">
        <f t="shared" si="0"/>
        <v>18.829296424452131</v>
      </c>
      <c r="H36" s="17">
        <f>'[1]свод октябрь(NURS)'!T97</f>
        <v>5630</v>
      </c>
      <c r="I36" s="17">
        <f t="shared" si="1"/>
        <v>81.170703575547861</v>
      </c>
    </row>
    <row r="37" spans="1:9" ht="22.5" customHeight="1" x14ac:dyDescent="0.3">
      <c r="A37" s="18" t="s">
        <v>41</v>
      </c>
      <c r="B37" s="18">
        <f>'[1]свод октябрь(NURS)'!Q100</f>
        <v>7940</v>
      </c>
      <c r="C37" s="18">
        <f>'[1]свод октябрь(NURS)'!Q102</f>
        <v>5518.5591939546603</v>
      </c>
      <c r="D37" s="14">
        <v>102</v>
      </c>
      <c r="E37" s="17">
        <f>'[1]свод октябрь(NURS)'!S100</f>
        <v>1661</v>
      </c>
      <c r="F37" s="17">
        <v>100</v>
      </c>
      <c r="G37" s="17">
        <f t="shared" si="0"/>
        <v>20.91939546599496</v>
      </c>
      <c r="H37" s="17">
        <f>'[1]свод октябрь(NURS)'!T100</f>
        <v>6279</v>
      </c>
      <c r="I37" s="17">
        <f t="shared" si="1"/>
        <v>79.080604534005033</v>
      </c>
    </row>
    <row r="38" spans="1:9" ht="22.5" customHeight="1" x14ac:dyDescent="0.3">
      <c r="A38" s="18" t="s">
        <v>42</v>
      </c>
      <c r="B38" s="18">
        <f>'[1]свод октябрь(NURS)'!Q103</f>
        <v>3776</v>
      </c>
      <c r="C38" s="18">
        <f>'[1]свод октябрь(NURS)'!Q105</f>
        <v>5656.4139300847455</v>
      </c>
      <c r="D38" s="14">
        <v>105</v>
      </c>
      <c r="E38" s="17">
        <f>'[1]свод октябрь(NURS)'!S103</f>
        <v>944</v>
      </c>
      <c r="F38" s="17">
        <v>103</v>
      </c>
      <c r="G38" s="17">
        <f t="shared" si="0"/>
        <v>25</v>
      </c>
      <c r="H38" s="17">
        <f>'[1]свод октябрь(NURS)'!T103</f>
        <v>2832</v>
      </c>
      <c r="I38" s="17">
        <f t="shared" si="1"/>
        <v>75</v>
      </c>
    </row>
    <row r="39" spans="1:9" ht="22.5" customHeight="1" x14ac:dyDescent="0.3">
      <c r="A39" s="18" t="s">
        <v>43</v>
      </c>
      <c r="B39" s="18">
        <f>'[1]свод октябрь(NURS)'!Q106</f>
        <v>13098</v>
      </c>
      <c r="C39" s="18">
        <f>'[1]свод октябрь(NURS)'!Q108</f>
        <v>5885.9420522217133</v>
      </c>
      <c r="D39" s="14">
        <v>108</v>
      </c>
      <c r="E39" s="17">
        <f>'[1]свод октябрь(NURS)'!S106</f>
        <v>1864</v>
      </c>
      <c r="F39" s="17">
        <v>106</v>
      </c>
      <c r="G39" s="17">
        <f t="shared" si="0"/>
        <v>14.231180332875248</v>
      </c>
      <c r="H39" s="17">
        <f>'[1]свод октябрь(NURS)'!T106</f>
        <v>11234</v>
      </c>
      <c r="I39" s="17">
        <f t="shared" si="1"/>
        <v>85.768819667124745</v>
      </c>
    </row>
    <row r="40" spans="1:9" s="15" customFormat="1" ht="22.5" customHeight="1" x14ac:dyDescent="0.3">
      <c r="A40" s="13" t="s">
        <v>44</v>
      </c>
      <c r="B40" s="23">
        <f>'[1]свод октябрь(NURS)'!Q109</f>
        <v>26126</v>
      </c>
      <c r="C40" s="14">
        <f>'[1]свод октябрь(NURS)'!Q111</f>
        <v>5964.3554313710483</v>
      </c>
      <c r="D40" s="14">
        <v>111</v>
      </c>
      <c r="E40" s="14">
        <f>'[1]свод октябрь(NURS)'!S109</f>
        <v>10048</v>
      </c>
      <c r="F40" s="17">
        <v>109</v>
      </c>
      <c r="G40" s="14">
        <f t="shared" si="0"/>
        <v>38.459771874760776</v>
      </c>
      <c r="H40" s="14">
        <f>'[1]свод октябрь(NURS)'!T109</f>
        <v>16078</v>
      </c>
      <c r="I40" s="14">
        <f t="shared" si="1"/>
        <v>61.540228125239224</v>
      </c>
    </row>
    <row r="41" spans="1:9" s="15" customFormat="1" ht="22.5" customHeight="1" x14ac:dyDescent="0.3">
      <c r="A41" s="13" t="s">
        <v>45</v>
      </c>
      <c r="B41" s="14">
        <f>SUM(B42:B48)</f>
        <v>141110</v>
      </c>
      <c r="C41" s="14">
        <f>'[1]свод октябрь(NURS)'!Q114</f>
        <v>5759.8093898377156</v>
      </c>
      <c r="D41" s="14">
        <v>114</v>
      </c>
      <c r="E41" s="14">
        <f>SUM(E42:E48)</f>
        <v>42672</v>
      </c>
      <c r="F41" s="17">
        <v>112</v>
      </c>
      <c r="G41" s="14">
        <f t="shared" si="0"/>
        <v>30.240238112111118</v>
      </c>
      <c r="H41" s="14">
        <f>SUM(H42:H48)</f>
        <v>98482</v>
      </c>
      <c r="I41" s="14">
        <f t="shared" si="1"/>
        <v>69.790943235773511</v>
      </c>
    </row>
    <row r="42" spans="1:9" ht="22.5" customHeight="1" x14ac:dyDescent="0.3">
      <c r="A42" s="16" t="s">
        <v>46</v>
      </c>
      <c r="B42" s="18">
        <f>'[1]свод октябрь(NURS)'!Q115</f>
        <v>11256</v>
      </c>
      <c r="C42" s="18">
        <f>'[1]свод октябрь(NURS)'!Q117</f>
        <v>6265.0818230277182</v>
      </c>
      <c r="D42" s="14">
        <v>117</v>
      </c>
      <c r="E42" s="17">
        <f>'[1]свод октябрь(NURS)'!S115</f>
        <v>4181</v>
      </c>
      <c r="F42" s="17">
        <v>115</v>
      </c>
      <c r="G42" s="17">
        <f t="shared" si="0"/>
        <v>37.144633972992182</v>
      </c>
      <c r="H42" s="17">
        <f>'[1]свод октябрь(NURS)'!T115</f>
        <v>7119</v>
      </c>
      <c r="I42" s="17">
        <f t="shared" si="1"/>
        <v>63.246268656716417</v>
      </c>
    </row>
    <row r="43" spans="1:9" ht="22.5" customHeight="1" x14ac:dyDescent="0.3">
      <c r="A43" s="16" t="s">
        <v>47</v>
      </c>
      <c r="B43" s="18">
        <f>'[1]свод октябрь(NURS)'!Q118</f>
        <v>15832</v>
      </c>
      <c r="C43" s="17">
        <f>'[1]свод октябрь(NURS)'!Q120</f>
        <v>5503.1231051035875</v>
      </c>
      <c r="D43" s="14">
        <v>120</v>
      </c>
      <c r="E43" s="17">
        <f>'[1]свод октябрь(NURS)'!S118</f>
        <v>4046</v>
      </c>
      <c r="F43" s="17">
        <v>118</v>
      </c>
      <c r="G43" s="17">
        <f t="shared" si="0"/>
        <v>25.555836280949972</v>
      </c>
      <c r="H43" s="17">
        <f>'[1]свод октябрь(NURS)'!T118</f>
        <v>11786</v>
      </c>
      <c r="I43" s="17">
        <f t="shared" si="1"/>
        <v>74.444163719050024</v>
      </c>
    </row>
    <row r="44" spans="1:9" ht="22.5" customHeight="1" x14ac:dyDescent="0.3">
      <c r="A44" s="16" t="s">
        <v>48</v>
      </c>
      <c r="B44" s="18">
        <f>'[1]свод октябрь(NURS)'!Q121</f>
        <v>11879</v>
      </c>
      <c r="C44" s="18">
        <f>'[1]свод октябрь(NURS)'!Q123</f>
        <v>6204.6092263658556</v>
      </c>
      <c r="D44" s="14">
        <v>123</v>
      </c>
      <c r="E44" s="17">
        <f>'[1]свод октябрь(NURS)'!S121</f>
        <v>3834</v>
      </c>
      <c r="F44" s="17">
        <v>121</v>
      </c>
      <c r="G44" s="17">
        <f t="shared" si="0"/>
        <v>32.275444060947891</v>
      </c>
      <c r="H44" s="17">
        <f>'[1]свод октябрь(NURS)'!T121</f>
        <v>8045</v>
      </c>
      <c r="I44" s="17">
        <f t="shared" si="1"/>
        <v>67.724555939052109</v>
      </c>
    </row>
    <row r="45" spans="1:9" ht="22.5" customHeight="1" x14ac:dyDescent="0.3">
      <c r="A45" s="16" t="s">
        <v>49</v>
      </c>
      <c r="B45" s="18">
        <f>'[1]свод октябрь(NURS)'!Q124</f>
        <v>41445</v>
      </c>
      <c r="C45" s="17">
        <f>'[1]свод октябрь(NURS)'!Q126</f>
        <v>5525.6859693569795</v>
      </c>
      <c r="D45" s="14">
        <v>126</v>
      </c>
      <c r="E45" s="17">
        <f>'[1]свод октябрь(NURS)'!S124</f>
        <v>13590</v>
      </c>
      <c r="F45" s="17">
        <v>124</v>
      </c>
      <c r="G45" s="17">
        <f t="shared" si="0"/>
        <v>32.790445168295328</v>
      </c>
      <c r="H45" s="17">
        <f>'[1]свод октябрь(NURS)'!T124</f>
        <v>27855</v>
      </c>
      <c r="I45" s="17">
        <f t="shared" si="1"/>
        <v>67.209554831704665</v>
      </c>
    </row>
    <row r="46" spans="1:9" ht="22.5" customHeight="1" x14ac:dyDescent="0.3">
      <c r="A46" s="16" t="s">
        <v>50</v>
      </c>
      <c r="B46" s="17">
        <f>'[1]свод октябрь(NURS)'!Q127</f>
        <v>28970</v>
      </c>
      <c r="C46" s="18">
        <f>'[1]свод октябрь(NURS)'!Q129</f>
        <v>5866.7280980324476</v>
      </c>
      <c r="D46" s="14">
        <v>129</v>
      </c>
      <c r="E46" s="17">
        <f>'[1]свод октябрь(NURS)'!S127</f>
        <v>5975</v>
      </c>
      <c r="F46" s="17">
        <v>127</v>
      </c>
      <c r="G46" s="17">
        <f t="shared" si="0"/>
        <v>20.624784259578874</v>
      </c>
      <c r="H46" s="17">
        <f>'[1]свод октябрь(NURS)'!T127</f>
        <v>22995</v>
      </c>
      <c r="I46" s="17">
        <f t="shared" si="1"/>
        <v>79.375215740421126</v>
      </c>
    </row>
    <row r="47" spans="1:9" ht="22.5" customHeight="1" x14ac:dyDescent="0.3">
      <c r="A47" s="16" t="s">
        <v>51</v>
      </c>
      <c r="B47" s="18">
        <f>'[1]свод октябрь(NURS)'!Q130</f>
        <v>26788</v>
      </c>
      <c r="C47" s="18">
        <f>'[1]свод октябрь(NURS)'!Q132</f>
        <v>5602.386479020457</v>
      </c>
      <c r="D47" s="14">
        <v>132</v>
      </c>
      <c r="E47" s="17">
        <f>'[1]свод октябрь(NURS)'!S130</f>
        <v>9982</v>
      </c>
      <c r="F47" s="17">
        <v>130</v>
      </c>
      <c r="G47" s="17">
        <f t="shared" si="0"/>
        <v>37.262953561296101</v>
      </c>
      <c r="H47" s="17">
        <f>'[1]свод октябрь(NURS)'!T130</f>
        <v>16806</v>
      </c>
      <c r="I47" s="17">
        <f t="shared" si="1"/>
        <v>62.737046438703892</v>
      </c>
    </row>
    <row r="48" spans="1:9" ht="22.5" customHeight="1" x14ac:dyDescent="0.3">
      <c r="A48" s="16" t="s">
        <v>52</v>
      </c>
      <c r="B48" s="18">
        <f>'[1]свод октябрь(NURS)'!Q133</f>
        <v>4940</v>
      </c>
      <c r="C48" s="18">
        <f>'[1]свод октябрь(NURS)'!Q135</f>
        <v>6552.4386639676113</v>
      </c>
      <c r="D48" s="14">
        <v>135</v>
      </c>
      <c r="E48" s="17">
        <f>'[1]свод октябрь(NURS)'!S133</f>
        <v>1064</v>
      </c>
      <c r="F48" s="17">
        <v>133</v>
      </c>
      <c r="G48" s="17">
        <f t="shared" si="0"/>
        <v>21.53846153846154</v>
      </c>
      <c r="H48" s="17">
        <f>'[1]свод октябрь(NURS)'!T133</f>
        <v>3876</v>
      </c>
      <c r="I48" s="17">
        <f t="shared" si="1"/>
        <v>78.461538461538467</v>
      </c>
    </row>
    <row r="49" spans="1:9" s="15" customFormat="1" ht="22.5" customHeight="1" x14ac:dyDescent="0.3">
      <c r="A49" s="13" t="s">
        <v>53</v>
      </c>
      <c r="B49" s="14">
        <f>SUM(B50:B54)</f>
        <v>62286</v>
      </c>
      <c r="C49" s="14">
        <f>'[1]свод октябрь(NURS)'!Q138</f>
        <v>5658.5603345856216</v>
      </c>
      <c r="D49" s="14">
        <v>138</v>
      </c>
      <c r="E49" s="14">
        <f>SUM(E50:E54)</f>
        <v>25141</v>
      </c>
      <c r="F49" s="17">
        <v>136</v>
      </c>
      <c r="G49" s="14">
        <f t="shared" si="0"/>
        <v>40.363805670616188</v>
      </c>
      <c r="H49" s="14">
        <f>SUM(H50:H54)</f>
        <v>37145</v>
      </c>
      <c r="I49" s="14">
        <f t="shared" si="1"/>
        <v>59.636194329383805</v>
      </c>
    </row>
    <row r="50" spans="1:9" ht="22.5" customHeight="1" x14ac:dyDescent="0.3">
      <c r="A50" s="16" t="s">
        <v>54</v>
      </c>
      <c r="B50" s="18">
        <f>'[1]свод октябрь(NURS)'!Q139</f>
        <v>6507</v>
      </c>
      <c r="C50" s="18">
        <f>'[1]свод октябрь(NURS)'!Q141</f>
        <v>5762.3262640233597</v>
      </c>
      <c r="D50" s="14">
        <v>141</v>
      </c>
      <c r="E50" s="17">
        <f>'[1]свод октябрь(NURS)'!S139</f>
        <v>1758</v>
      </c>
      <c r="F50" s="17">
        <v>139</v>
      </c>
      <c r="G50" s="17">
        <f t="shared" si="0"/>
        <v>27.017058552328262</v>
      </c>
      <c r="H50" s="17">
        <f>'[1]свод октябрь(NURS)'!T139</f>
        <v>4749</v>
      </c>
      <c r="I50" s="17">
        <f t="shared" si="1"/>
        <v>72.982941447671735</v>
      </c>
    </row>
    <row r="51" spans="1:9" ht="22.5" customHeight="1" x14ac:dyDescent="0.3">
      <c r="A51" s="16" t="s">
        <v>55</v>
      </c>
      <c r="B51" s="18">
        <f>'[1]свод октябрь(NURS)'!Q142</f>
        <v>2621</v>
      </c>
      <c r="C51" s="18">
        <f>'[1]свод октябрь(NURS)'!Q144</f>
        <v>6149.823731400229</v>
      </c>
      <c r="D51" s="14">
        <v>144</v>
      </c>
      <c r="E51" s="17">
        <f>'[1]свод октябрь(NURS)'!S142</f>
        <v>971</v>
      </c>
      <c r="F51" s="17">
        <v>142</v>
      </c>
      <c r="G51" s="17">
        <f t="shared" si="0"/>
        <v>37.046928653185809</v>
      </c>
      <c r="H51" s="17">
        <f>'[1]свод октябрь(NURS)'!T142</f>
        <v>1650</v>
      </c>
      <c r="I51" s="17">
        <f t="shared" si="1"/>
        <v>62.953071346814191</v>
      </c>
    </row>
    <row r="52" spans="1:9" ht="22.5" customHeight="1" x14ac:dyDescent="0.3">
      <c r="A52" s="16" t="s">
        <v>56</v>
      </c>
      <c r="B52" s="18">
        <f>'[1]свод октябрь(NURS)'!Q145</f>
        <v>13492</v>
      </c>
      <c r="C52" s="18">
        <f>'[1]свод октябрь(NURS)'!Q147</f>
        <v>5581.7314705010376</v>
      </c>
      <c r="D52" s="14">
        <v>147</v>
      </c>
      <c r="E52" s="17">
        <f>'[1]свод октябрь(NURS)'!S145</f>
        <v>4428</v>
      </c>
      <c r="F52" s="17">
        <v>145</v>
      </c>
      <c r="G52" s="17">
        <f t="shared" si="0"/>
        <v>32.819448562110878</v>
      </c>
      <c r="H52" s="17">
        <f>'[1]свод октябрь(NURS)'!T145</f>
        <v>9064</v>
      </c>
      <c r="I52" s="17">
        <f t="shared" si="1"/>
        <v>67.180551437889122</v>
      </c>
    </row>
    <row r="53" spans="1:9" ht="22.5" customHeight="1" x14ac:dyDescent="0.3">
      <c r="A53" s="16" t="s">
        <v>57</v>
      </c>
      <c r="B53" s="18">
        <f>'[1]свод октябрь(NURS)'!Q148</f>
        <v>22720</v>
      </c>
      <c r="C53" s="18">
        <f>'[1]свод октябрь(NURS)'!Q150</f>
        <v>5749.4678697183099</v>
      </c>
      <c r="D53" s="14">
        <v>150</v>
      </c>
      <c r="E53" s="17">
        <f>'[1]свод октябрь(NURS)'!S148</f>
        <v>9355</v>
      </c>
      <c r="F53" s="17">
        <v>148</v>
      </c>
      <c r="G53" s="17">
        <f t="shared" si="0"/>
        <v>41.175176056338032</v>
      </c>
      <c r="H53" s="17">
        <f>'[1]свод октябрь(NURS)'!T148</f>
        <v>13365</v>
      </c>
      <c r="I53" s="17">
        <f t="shared" si="1"/>
        <v>58.824823943661976</v>
      </c>
    </row>
    <row r="54" spans="1:9" ht="22.5" customHeight="1" x14ac:dyDescent="0.3">
      <c r="A54" s="16" t="s">
        <v>58</v>
      </c>
      <c r="B54" s="18">
        <f>'[1]свод октябрь(NURS)'!Q151</f>
        <v>16946</v>
      </c>
      <c r="C54" s="18">
        <f>'[1]свод октябрь(NURS)'!Q153</f>
        <v>5482.0201227428306</v>
      </c>
      <c r="D54" s="14">
        <v>153</v>
      </c>
      <c r="E54" s="17">
        <f>'[1]свод октябрь(NURS)'!S151</f>
        <v>8629</v>
      </c>
      <c r="F54" s="17">
        <v>151</v>
      </c>
      <c r="G54" s="17">
        <f t="shared" si="0"/>
        <v>50.920571226248079</v>
      </c>
      <c r="H54" s="17">
        <f>'[1]свод октябрь(NURS)'!T151</f>
        <v>8317</v>
      </c>
      <c r="I54" s="17">
        <f t="shared" si="1"/>
        <v>49.079428773751914</v>
      </c>
    </row>
    <row r="55" spans="1:9" s="15" customFormat="1" ht="22.5" customHeight="1" x14ac:dyDescent="0.3">
      <c r="A55" s="14" t="s">
        <v>59</v>
      </c>
      <c r="B55" s="14">
        <f>SUM(B56:B67)</f>
        <v>130816</v>
      </c>
      <c r="C55" s="14">
        <f>'[1]свод октябрь(NURS)'!Q156</f>
        <v>5716.109413221624</v>
      </c>
      <c r="D55" s="14">
        <v>156</v>
      </c>
      <c r="E55" s="14">
        <f>SUM(E56:E67)</f>
        <v>34224</v>
      </c>
      <c r="F55" s="17">
        <v>154</v>
      </c>
      <c r="G55" s="14">
        <f t="shared" si="0"/>
        <v>26.161937377690801</v>
      </c>
      <c r="H55" s="14">
        <f>SUM(H56:H67)</f>
        <v>96592</v>
      </c>
      <c r="I55" s="14">
        <f t="shared" si="1"/>
        <v>73.838062622309195</v>
      </c>
    </row>
    <row r="56" spans="1:9" s="22" customFormat="1" ht="22.5" customHeight="1" x14ac:dyDescent="0.3">
      <c r="A56" s="21" t="s">
        <v>60</v>
      </c>
      <c r="B56" s="21">
        <f>'[1]свод октябрь(NURS)'!Q157</f>
        <v>8641</v>
      </c>
      <c r="C56" s="21">
        <f>'[1]свод октябрь(NURS)'!Q159</f>
        <v>6254.0657331327393</v>
      </c>
      <c r="D56" s="14">
        <v>159</v>
      </c>
      <c r="E56" s="20">
        <f>'[1]свод октябрь(NURS)'!S157</f>
        <v>1463</v>
      </c>
      <c r="F56" s="17">
        <v>157</v>
      </c>
      <c r="G56" s="20">
        <f t="shared" si="0"/>
        <v>16.930910774215945</v>
      </c>
      <c r="H56" s="20">
        <f>'[1]свод октябрь(NURS)'!T157</f>
        <v>7178</v>
      </c>
      <c r="I56" s="20">
        <f t="shared" si="1"/>
        <v>83.069089225784055</v>
      </c>
    </row>
    <row r="57" spans="1:9" ht="22.5" customHeight="1" x14ac:dyDescent="0.3">
      <c r="A57" s="18" t="s">
        <v>61</v>
      </c>
      <c r="B57" s="18">
        <f>'[1]свод октябрь(NURS)'!Q160</f>
        <v>4483</v>
      </c>
      <c r="C57" s="18">
        <f>'[1]свод октябрь(NURS)'!Q162</f>
        <v>6027.4983270131606</v>
      </c>
      <c r="D57" s="14">
        <v>162</v>
      </c>
      <c r="E57" s="17">
        <f>'[1]свод октябрь(NURS)'!S160</f>
        <v>893</v>
      </c>
      <c r="F57" s="17">
        <v>160</v>
      </c>
      <c r="G57" s="17">
        <f t="shared" si="0"/>
        <v>19.91969663171983</v>
      </c>
      <c r="H57" s="17">
        <f>'[1]свод октябрь(NURS)'!T160</f>
        <v>3590</v>
      </c>
      <c r="I57" s="17">
        <f t="shared" si="1"/>
        <v>80.08030336828017</v>
      </c>
    </row>
    <row r="58" spans="1:9" ht="22.5" customHeight="1" x14ac:dyDescent="0.3">
      <c r="A58" s="18" t="s">
        <v>62</v>
      </c>
      <c r="B58" s="18">
        <f>'[1]свод октябрь(NURS)'!Q163</f>
        <v>3028</v>
      </c>
      <c r="C58" s="18">
        <f>'[1]свод октябрь(NURS)'!Q165</f>
        <v>6961.4630118890354</v>
      </c>
      <c r="D58" s="14">
        <v>165</v>
      </c>
      <c r="E58" s="17">
        <f>'[1]свод октябрь(NURS)'!S163</f>
        <v>214</v>
      </c>
      <c r="F58" s="17">
        <v>163</v>
      </c>
      <c r="G58" s="17">
        <f t="shared" si="0"/>
        <v>7.0673712021136064</v>
      </c>
      <c r="H58" s="17">
        <f>'[1]свод октябрь(NURS)'!T163</f>
        <v>2814</v>
      </c>
      <c r="I58" s="17">
        <f t="shared" si="1"/>
        <v>92.932628797886395</v>
      </c>
    </row>
    <row r="59" spans="1:9" ht="22.5" customHeight="1" x14ac:dyDescent="0.3">
      <c r="A59" s="18" t="s">
        <v>63</v>
      </c>
      <c r="B59" s="18">
        <f>'[1]свод октябрь(NURS)'!Q166</f>
        <v>3179</v>
      </c>
      <c r="C59" s="18">
        <f>'[1]свод октябрь(NURS)'!Q168</f>
        <v>6418.9883611198493</v>
      </c>
      <c r="D59" s="14">
        <v>168</v>
      </c>
      <c r="E59" s="17">
        <f>'[1]свод октябрь(NURS)'!S166</f>
        <v>738</v>
      </c>
      <c r="F59" s="17">
        <v>166</v>
      </c>
      <c r="G59" s="17">
        <f t="shared" si="0"/>
        <v>23.214847436300722</v>
      </c>
      <c r="H59" s="17">
        <f>'[1]свод октябрь(NURS)'!T166</f>
        <v>2441</v>
      </c>
      <c r="I59" s="17">
        <f t="shared" si="1"/>
        <v>76.78515256369927</v>
      </c>
    </row>
    <row r="60" spans="1:9" ht="22.5" customHeight="1" x14ac:dyDescent="0.3">
      <c r="A60" s="18" t="s">
        <v>64</v>
      </c>
      <c r="B60" s="18">
        <f>'[1]свод октябрь(NURS)'!Q169</f>
        <v>12382</v>
      </c>
      <c r="C60" s="18">
        <f>'[1]свод октябрь(NURS)'!Q171</f>
        <v>5528.3774026813117</v>
      </c>
      <c r="D60" s="14">
        <v>171</v>
      </c>
      <c r="E60" s="17">
        <f>'[1]свод октябрь(NURS)'!S169</f>
        <v>4285</v>
      </c>
      <c r="F60" s="17">
        <v>169</v>
      </c>
      <c r="G60" s="17">
        <f t="shared" si="0"/>
        <v>34.606687126473915</v>
      </c>
      <c r="H60" s="17">
        <f>'[1]свод октябрь(NURS)'!T169</f>
        <v>8097</v>
      </c>
      <c r="I60" s="17">
        <f t="shared" si="1"/>
        <v>65.393312873526085</v>
      </c>
    </row>
    <row r="61" spans="1:9" s="22" customFormat="1" ht="22.5" customHeight="1" x14ac:dyDescent="0.3">
      <c r="A61" s="21" t="s">
        <v>65</v>
      </c>
      <c r="B61" s="21">
        <f>'[1]свод октябрь(NURS)'!Q172</f>
        <v>15915</v>
      </c>
      <c r="C61" s="21">
        <f>'[1]свод октябрь(NURS)'!Q174</f>
        <v>5538.5220860823119</v>
      </c>
      <c r="D61" s="14">
        <v>174</v>
      </c>
      <c r="E61" s="20">
        <f>'[1]свод октябрь(NURS)'!S172</f>
        <v>5684</v>
      </c>
      <c r="F61" s="17">
        <v>172</v>
      </c>
      <c r="G61" s="20">
        <f t="shared" si="0"/>
        <v>35.714734527175615</v>
      </c>
      <c r="H61" s="20">
        <f>'[1]свод октябрь(NURS)'!T172</f>
        <v>10231</v>
      </c>
      <c r="I61" s="20">
        <f t="shared" si="1"/>
        <v>64.285265472824378</v>
      </c>
    </row>
    <row r="62" spans="1:9" ht="22.5" customHeight="1" x14ac:dyDescent="0.3">
      <c r="A62" s="18" t="s">
        <v>66</v>
      </c>
      <c r="B62" s="18">
        <f>'[1]свод октябрь(NURS)'!Q175</f>
        <v>17216</v>
      </c>
      <c r="C62" s="18">
        <f>'[1]свод октябрь(NURS)'!Q177</f>
        <v>5361.4879182156137</v>
      </c>
      <c r="D62" s="14">
        <v>177</v>
      </c>
      <c r="E62" s="17">
        <f>'[1]свод октябрь(NURS)'!S175</f>
        <v>4941</v>
      </c>
      <c r="F62" s="17">
        <v>175</v>
      </c>
      <c r="G62" s="17">
        <f t="shared" si="0"/>
        <v>28.700046468401485</v>
      </c>
      <c r="H62" s="17">
        <f>'[1]свод октябрь(NURS)'!T175</f>
        <v>12275</v>
      </c>
      <c r="I62" s="17">
        <f t="shared" si="1"/>
        <v>71.299953531598518</v>
      </c>
    </row>
    <row r="63" spans="1:9" ht="22.5" customHeight="1" x14ac:dyDescent="0.3">
      <c r="A63" s="18" t="s">
        <v>67</v>
      </c>
      <c r="B63" s="18">
        <f>'[1]свод октябрь(NURS)'!Q178</f>
        <v>15606</v>
      </c>
      <c r="C63" s="18">
        <f>'[1]свод октябрь(NURS)'!Q180</f>
        <v>5635.8131487889277</v>
      </c>
      <c r="D63" s="14">
        <v>180</v>
      </c>
      <c r="E63" s="17">
        <f>'[1]свод октябрь(NURS)'!S178</f>
        <v>3306</v>
      </c>
      <c r="F63" s="17">
        <v>178</v>
      </c>
      <c r="G63" s="17">
        <f t="shared" si="0"/>
        <v>21.184159938485198</v>
      </c>
      <c r="H63" s="17">
        <f>'[1]свод октябрь(NURS)'!T178</f>
        <v>12300</v>
      </c>
      <c r="I63" s="17">
        <f t="shared" si="1"/>
        <v>78.815840061514791</v>
      </c>
    </row>
    <row r="64" spans="1:9" ht="22.5" customHeight="1" x14ac:dyDescent="0.3">
      <c r="A64" s="18" t="s">
        <v>68</v>
      </c>
      <c r="B64" s="18">
        <f>'[1]свод октябрь(NURS)'!Q181</f>
        <v>3622</v>
      </c>
      <c r="C64" s="18">
        <f>'[1]свод октябрь(NURS)'!Q183</f>
        <v>6154.7818884594144</v>
      </c>
      <c r="D64" s="14">
        <v>183</v>
      </c>
      <c r="E64" s="17">
        <f>'[1]свод октябрь(NURS)'!S181</f>
        <v>824</v>
      </c>
      <c r="F64" s="17">
        <v>181</v>
      </c>
      <c r="G64" s="17">
        <f t="shared" si="0"/>
        <v>22.749861954721148</v>
      </c>
      <c r="H64" s="17">
        <f>'[1]свод октябрь(NURS)'!T181</f>
        <v>2798</v>
      </c>
      <c r="I64" s="17">
        <f t="shared" si="1"/>
        <v>77.250138045278845</v>
      </c>
    </row>
    <row r="65" spans="1:9" ht="22.5" customHeight="1" x14ac:dyDescent="0.3">
      <c r="A65" s="18" t="s">
        <v>69</v>
      </c>
      <c r="B65" s="18">
        <f>'[1]свод октябрь(NURS)'!Q184</f>
        <v>12398</v>
      </c>
      <c r="C65" s="18">
        <f>'[1]свод октябрь(NURS)'!Q186</f>
        <v>5552.3037586707533</v>
      </c>
      <c r="D65" s="14">
        <v>186</v>
      </c>
      <c r="E65" s="17">
        <f>'[1]свод октябрь(NURS)'!S184</f>
        <v>3203</v>
      </c>
      <c r="F65" s="17">
        <v>184</v>
      </c>
      <c r="G65" s="17">
        <f t="shared" si="0"/>
        <v>25.83481206646233</v>
      </c>
      <c r="H65" s="17">
        <f>'[1]свод октябрь(NURS)'!T184</f>
        <v>9195</v>
      </c>
      <c r="I65" s="17">
        <f t="shared" si="1"/>
        <v>74.165187933537666</v>
      </c>
    </row>
    <row r="66" spans="1:9" ht="22.5" customHeight="1" x14ac:dyDescent="0.3">
      <c r="A66" s="18" t="s">
        <v>70</v>
      </c>
      <c r="B66" s="18">
        <f>'[1]свод октябрь(NURS)'!Q187</f>
        <v>30978</v>
      </c>
      <c r="C66" s="18">
        <f>'[1]свод октябрь(NURS)'!Q189</f>
        <v>5679.1898766866807</v>
      </c>
      <c r="D66" s="14">
        <v>189</v>
      </c>
      <c r="E66" s="17">
        <f>'[1]свод октябрь(NURS)'!S187</f>
        <v>7495</v>
      </c>
      <c r="F66" s="17">
        <v>187</v>
      </c>
      <c r="G66" s="17">
        <f t="shared" si="0"/>
        <v>24.194589708825617</v>
      </c>
      <c r="H66" s="17">
        <f>'[1]свод октябрь(NURS)'!T187</f>
        <v>23483</v>
      </c>
      <c r="I66" s="17">
        <f t="shared" si="1"/>
        <v>75.805410291174383</v>
      </c>
    </row>
    <row r="67" spans="1:9" ht="22.5" customHeight="1" x14ac:dyDescent="0.3">
      <c r="A67" s="18" t="s">
        <v>71</v>
      </c>
      <c r="B67" s="18">
        <f>'[1]свод октябрь(NURS)'!Q190</f>
        <v>3368</v>
      </c>
      <c r="C67" s="18">
        <f>'[1]свод октябрь(NURS)'!Q192</f>
        <v>6323.2743467933487</v>
      </c>
      <c r="D67" s="14">
        <v>192</v>
      </c>
      <c r="E67" s="17">
        <f>'[1]свод октябрь(NURS)'!S190</f>
        <v>1178</v>
      </c>
      <c r="F67" s="17">
        <v>190</v>
      </c>
      <c r="G67" s="17">
        <f t="shared" si="0"/>
        <v>34.976247030878859</v>
      </c>
      <c r="H67" s="17">
        <f>'[1]свод октябрь(NURS)'!T190</f>
        <v>2190</v>
      </c>
      <c r="I67" s="17">
        <f t="shared" si="1"/>
        <v>65.023752969121134</v>
      </c>
    </row>
    <row r="69" spans="1:9" ht="19.5" x14ac:dyDescent="0.3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23.25" x14ac:dyDescent="0.35">
      <c r="A70" s="25"/>
      <c r="B70" s="25"/>
      <c r="C70" s="25"/>
      <c r="D70" s="25"/>
      <c r="E70" s="25"/>
      <c r="F70" s="25"/>
      <c r="G70" s="25"/>
      <c r="H70" s="25"/>
      <c r="I70" s="25"/>
    </row>
  </sheetData>
  <autoFilter ref="A5:I67"/>
  <mergeCells count="10">
    <mergeCell ref="A69:I69"/>
    <mergeCell ref="A70:I70"/>
    <mergeCell ref="A1:I1"/>
    <mergeCell ref="A2:I2"/>
    <mergeCell ref="A3:A5"/>
    <mergeCell ref="B3:B5"/>
    <mergeCell ref="C3:C5"/>
    <mergeCell ref="E3:I3"/>
    <mergeCell ref="E4:G4"/>
    <mergeCell ref="H4:I4"/>
  </mergeCells>
  <printOptions horizontalCentered="1"/>
  <pageMargins left="0.35433070866141736" right="0.35433070866141736" top="0.35433070866141736" bottom="0.35433070866141736" header="0.39370078740157483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почта-банк октябрь 2021 г.</vt:lpstr>
      <vt:lpstr>'почта-банк октябрь 2021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2023-12-25T05:54:06Z</dcterms:created>
  <dcterms:modified xsi:type="dcterms:W3CDTF">2023-12-25T05:54:17Z</dcterms:modified>
</cp:coreProperties>
</file>