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6" i="1" l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N69" i="1"/>
  <c r="AM69" i="1"/>
  <c r="AL69" i="1"/>
  <c r="AK69" i="1"/>
  <c r="AK77" i="1" s="1"/>
  <c r="AJ69" i="1"/>
  <c r="AJ77" i="1" s="1"/>
  <c r="AI69" i="1"/>
  <c r="AH69" i="1"/>
  <c r="AH77" i="1" s="1"/>
  <c r="AG69" i="1"/>
  <c r="AG77" i="1" s="1"/>
  <c r="AF69" i="1"/>
  <c r="AE69" i="1"/>
  <c r="AD69" i="1"/>
  <c r="AC69" i="1"/>
  <c r="AC77" i="1" s="1"/>
  <c r="AB69" i="1"/>
  <c r="AB77" i="1" s="1"/>
  <c r="AA69" i="1"/>
  <c r="Z69" i="1"/>
  <c r="Z77" i="1" s="1"/>
  <c r="Y69" i="1"/>
  <c r="Y77" i="1" s="1"/>
  <c r="X69" i="1"/>
  <c r="W69" i="1"/>
  <c r="V69" i="1"/>
  <c r="U69" i="1"/>
  <c r="U77" i="1" s="1"/>
  <c r="T69" i="1"/>
  <c r="T77" i="1" s="1"/>
  <c r="S69" i="1"/>
  <c r="R69" i="1"/>
  <c r="R77" i="1" s="1"/>
  <c r="Q69" i="1"/>
  <c r="Q77" i="1" s="1"/>
  <c r="P69" i="1"/>
  <c r="O69" i="1"/>
  <c r="N69" i="1"/>
  <c r="M69" i="1"/>
  <c r="M77" i="1" s="1"/>
  <c r="L69" i="1"/>
  <c r="L77" i="1" s="1"/>
  <c r="K69" i="1"/>
  <c r="J69" i="1"/>
  <c r="J77" i="1" s="1"/>
  <c r="I69" i="1"/>
  <c r="I77" i="1" s="1"/>
  <c r="H69" i="1"/>
  <c r="G69" i="1"/>
  <c r="F69" i="1"/>
  <c r="E69" i="1"/>
  <c r="E77" i="1" s="1"/>
  <c r="C78" i="1" s="1"/>
  <c r="AN68" i="1"/>
  <c r="AN77" i="1" s="1"/>
  <c r="AM68" i="1"/>
  <c r="AM77" i="1" s="1"/>
  <c r="AL68" i="1"/>
  <c r="AL77" i="1" s="1"/>
  <c r="AK68" i="1"/>
  <c r="AJ68" i="1"/>
  <c r="AI68" i="1"/>
  <c r="AI77" i="1" s="1"/>
  <c r="AH68" i="1"/>
  <c r="AG68" i="1"/>
  <c r="AF68" i="1"/>
  <c r="AF77" i="1" s="1"/>
  <c r="AE68" i="1"/>
  <c r="AE77" i="1" s="1"/>
  <c r="AD68" i="1"/>
  <c r="AD77" i="1" s="1"/>
  <c r="AC68" i="1"/>
  <c r="AB68" i="1"/>
  <c r="AA68" i="1"/>
  <c r="AA77" i="1" s="1"/>
  <c r="Z68" i="1"/>
  <c r="Y68" i="1"/>
  <c r="X68" i="1"/>
  <c r="X77" i="1" s="1"/>
  <c r="W68" i="1"/>
  <c r="W77" i="1" s="1"/>
  <c r="V68" i="1"/>
  <c r="V77" i="1" s="1"/>
  <c r="U68" i="1"/>
  <c r="T68" i="1"/>
  <c r="S68" i="1"/>
  <c r="S77" i="1" s="1"/>
  <c r="R68" i="1"/>
  <c r="Q68" i="1"/>
  <c r="P68" i="1"/>
  <c r="P77" i="1" s="1"/>
  <c r="O68" i="1"/>
  <c r="O77" i="1" s="1"/>
  <c r="N68" i="1"/>
  <c r="N77" i="1" s="1"/>
  <c r="M68" i="1"/>
  <c r="L68" i="1"/>
  <c r="K68" i="1"/>
  <c r="K77" i="1" s="1"/>
  <c r="J68" i="1"/>
  <c r="I68" i="1"/>
  <c r="H68" i="1"/>
  <c r="H77" i="1" s="1"/>
  <c r="G68" i="1"/>
  <c r="G77" i="1" s="1"/>
  <c r="F68" i="1"/>
  <c r="F77" i="1" s="1"/>
  <c r="E68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1" i="1"/>
  <c r="C61" i="1"/>
  <c r="C62" i="1" s="1"/>
  <c r="D60" i="1"/>
  <c r="D62" i="1" s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6" i="1"/>
  <c r="C46" i="1"/>
  <c r="C47" i="1" s="1"/>
  <c r="D45" i="1"/>
  <c r="D47" i="1" s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1" i="1"/>
  <c r="C31" i="1"/>
  <c r="C32" i="1" s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D32" i="1" s="1"/>
  <c r="C24" i="1"/>
  <c r="D23" i="1"/>
  <c r="C23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 s="1"/>
  <c r="E17" i="1"/>
  <c r="D16" i="1"/>
  <c r="D76" i="1" s="1"/>
  <c r="C16" i="1"/>
  <c r="C76" i="1" s="1"/>
  <c r="D15" i="1"/>
  <c r="D75" i="1" s="1"/>
  <c r="C15" i="1"/>
  <c r="C75" i="1" s="1"/>
  <c r="D14" i="1"/>
  <c r="D74" i="1" s="1"/>
  <c r="C14" i="1"/>
  <c r="C74" i="1" s="1"/>
  <c r="D13" i="1"/>
  <c r="D73" i="1" s="1"/>
  <c r="C13" i="1"/>
  <c r="C73" i="1" s="1"/>
  <c r="D12" i="1"/>
  <c r="D72" i="1" s="1"/>
  <c r="C12" i="1"/>
  <c r="C72" i="1" s="1"/>
  <c r="D11" i="1"/>
  <c r="D71" i="1" s="1"/>
  <c r="C11" i="1"/>
  <c r="C71" i="1" s="1"/>
  <c r="D10" i="1"/>
  <c r="D70" i="1" s="1"/>
  <c r="C10" i="1"/>
  <c r="C70" i="1" s="1"/>
  <c r="D9" i="1"/>
  <c r="D69" i="1" s="1"/>
  <c r="C9" i="1"/>
  <c r="C69" i="1" s="1"/>
  <c r="D8" i="1"/>
  <c r="D68" i="1" s="1"/>
  <c r="C8" i="1"/>
  <c r="C17" i="1" s="1"/>
  <c r="D77" i="1" l="1"/>
  <c r="C68" i="1"/>
  <c r="C77" i="1" s="1"/>
</calcChain>
</file>

<file path=xl/sharedStrings.xml><?xml version="1.0" encoding="utf-8"?>
<sst xmlns="http://schemas.openxmlformats.org/spreadsheetml/2006/main" count="399" uniqueCount="49">
  <si>
    <t>Форма-3</t>
  </si>
  <si>
    <t xml:space="preserve">Отчет о сделках по залогу недвижимого имущества </t>
  </si>
  <si>
    <t>По республике за 2024 год</t>
  </si>
  <si>
    <t xml:space="preserve"> </t>
  </si>
  <si>
    <t>1 квартал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</si>
  <si>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</si>
  <si>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</si>
  <si>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</si>
  <si>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</si>
  <si>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</si>
  <si>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</si>
  <si>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</si>
  <si>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</si>
  <si>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</si>
  <si>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</si>
  <si>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</si>
  <si>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</si>
  <si>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</si>
  <si>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</si>
  <si>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</si>
  <si>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</si>
  <si>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</si>
  <si>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</si>
  <si>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</si>
  <si>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</si>
  <si>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</si>
  <si>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</si>
  <si>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</si>
  <si>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общее кол-во сделок шт.</t>
  </si>
  <si>
    <t>общая сумма сделок (тыс.сом)</t>
  </si>
  <si>
    <t xml:space="preserve"> кол-во сделок шт.</t>
  </si>
  <si>
    <t xml:space="preserve"> сумма сделок (тыс.сом)</t>
  </si>
  <si>
    <t>Чуй</t>
  </si>
  <si>
    <t>г.Бишкек</t>
  </si>
  <si>
    <t>Ош</t>
  </si>
  <si>
    <t>г. Ош</t>
  </si>
  <si>
    <t>Жалал-Абад</t>
  </si>
  <si>
    <t xml:space="preserve">Ысык-Куль </t>
  </si>
  <si>
    <t>Талас</t>
  </si>
  <si>
    <t xml:space="preserve">Нарын </t>
  </si>
  <si>
    <t>Баткен</t>
  </si>
  <si>
    <t>Итого по Республике</t>
  </si>
  <si>
    <t>2 квартал</t>
  </si>
  <si>
    <t xml:space="preserve"> Жалал- Абад</t>
  </si>
  <si>
    <t xml:space="preserve"> Ысыккуль</t>
  </si>
  <si>
    <t xml:space="preserve">Талас </t>
  </si>
  <si>
    <t>3 квартал</t>
  </si>
  <si>
    <t>4 квартал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</si>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</sst>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</font>
    <font>
      <b/>
      <sz val="12"/>
      <name val="Arial Cyr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1"/>
      <name val="Arial Cyr"/>
    </font>
    <font>
      <sz val="11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3" fillId="2" borderId="0" xfId="0" applyFont="1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/>
    <xf numFmtId="0" fontId="4" fillId="3" borderId="4" xfId="0" applyFont="1" applyFill="1" applyBorder="1" applyAlignment="1">
      <alignment vertical="justify"/>
    </xf>
    <xf numFmtId="0" fontId="0" fillId="3" borderId="5" xfId="0" applyFill="1" applyBorder="1" applyAlignment="1">
      <alignment vertical="justify"/>
    </xf>
    <xf numFmtId="0" fontId="0" fillId="3" borderId="6" xfId="0" applyFill="1" applyBorder="1" applyAlignment="1">
      <alignment vertical="justify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3" borderId="10" xfId="0" applyFont="1" applyFill="1" applyBorder="1" applyAlignment="1"/>
    <xf numFmtId="0" fontId="7" fillId="3" borderId="1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0" fillId="3" borderId="13" xfId="0" applyFill="1" applyBorder="1" applyAlignment="1"/>
    <xf numFmtId="0" fontId="0" fillId="3" borderId="8" xfId="0" applyFill="1" applyBorder="1" applyAlignment="1"/>
    <xf numFmtId="0" fontId="0" fillId="3" borderId="14" xfId="0" applyFill="1" applyBorder="1" applyAlignment="1"/>
    <xf numFmtId="0" fontId="9" fillId="3" borderId="15" xfId="0" applyFont="1" applyFill="1" applyBorder="1" applyAlignment="1">
      <alignment horizontal="centerContinuous" vertical="top" wrapText="1"/>
    </xf>
    <xf numFmtId="0" fontId="9" fillId="3" borderId="16" xfId="0" applyFont="1" applyFill="1" applyBorder="1" applyAlignment="1">
      <alignment horizontal="centerContinuous" vertical="top" wrapText="1"/>
    </xf>
    <xf numFmtId="0" fontId="7" fillId="3" borderId="17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2" fillId="2" borderId="0" xfId="0" applyFont="1" applyFill="1"/>
    <xf numFmtId="0" fontId="13" fillId="0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/>
    <xf numFmtId="0" fontId="4" fillId="4" borderId="4" xfId="0" applyFont="1" applyFill="1" applyBorder="1" applyAlignment="1">
      <alignment vertical="justify"/>
    </xf>
    <xf numFmtId="0" fontId="14" fillId="4" borderId="5" xfId="0" applyFont="1" applyFill="1" applyBorder="1" applyAlignment="1">
      <alignment vertical="justify"/>
    </xf>
    <xf numFmtId="0" fontId="14" fillId="4" borderId="6" xfId="0" applyFont="1" applyFill="1" applyBorder="1" applyAlignment="1">
      <alignment vertical="justify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14" fillId="4" borderId="5" xfId="0" applyFont="1" applyFill="1" applyBorder="1"/>
    <xf numFmtId="0" fontId="14" fillId="4" borderId="6" xfId="0" applyFont="1" applyFill="1" applyBorder="1"/>
    <xf numFmtId="0" fontId="14" fillId="4" borderId="4" xfId="0" applyFont="1" applyFill="1" applyBorder="1" applyAlignment="1"/>
    <xf numFmtId="0" fontId="14" fillId="4" borderId="5" xfId="0" applyFont="1" applyFill="1" applyBorder="1" applyAlignment="1"/>
    <xf numFmtId="0" fontId="14" fillId="4" borderId="6" xfId="0" applyFont="1" applyFill="1" applyBorder="1" applyAlignment="1"/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4" borderId="10" xfId="0" applyFont="1" applyFill="1" applyBorder="1" applyAlignment="1"/>
    <xf numFmtId="0" fontId="15" fillId="4" borderId="11" xfId="0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6" xfId="0" applyFont="1" applyFill="1" applyBorder="1" applyAlignment="1">
      <alignment horizontal="center" vertical="top" wrapText="1"/>
    </xf>
    <xf numFmtId="0" fontId="14" fillId="4" borderId="13" xfId="0" applyFont="1" applyFill="1" applyBorder="1" applyAlignment="1"/>
    <xf numFmtId="0" fontId="14" fillId="4" borderId="8" xfId="0" applyFont="1" applyFill="1" applyBorder="1" applyAlignment="1"/>
    <xf numFmtId="0" fontId="14" fillId="4" borderId="14" xfId="0" applyFont="1" applyFill="1" applyBorder="1" applyAlignment="1"/>
    <xf numFmtId="0" fontId="14" fillId="4" borderId="15" xfId="0" applyFont="1" applyFill="1" applyBorder="1" applyAlignment="1">
      <alignment horizontal="centerContinuous" vertical="top" wrapText="1"/>
    </xf>
    <xf numFmtId="0" fontId="14" fillId="4" borderId="16" xfId="0" applyFont="1" applyFill="1" applyBorder="1" applyAlignment="1">
      <alignment horizontal="centerContinuous" vertical="top" wrapText="1"/>
    </xf>
    <xf numFmtId="0" fontId="15" fillId="4" borderId="17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tabSelected="1" workbookViewId="0">
      <selection activeCell="F3" sqref="F3"/>
    </sheetView>
  </sheetViews>
  <sheetFormatPr defaultRowHeight="15" x14ac:dyDescent="0.25"/>
  <cols>
    <col min="1" max="1" width="4" customWidth="1"/>
    <col min="2" max="2" width="22.5703125" customWidth="1"/>
    <col min="3" max="3" width="9.28515625" bestFit="1" customWidth="1"/>
    <col min="4" max="4" width="13.140625" customWidth="1"/>
    <col min="5" max="5" width="9.28515625" bestFit="1" customWidth="1"/>
    <col min="6" max="6" width="10.42578125" customWidth="1"/>
    <col min="7" max="7" width="9.28515625" bestFit="1" customWidth="1"/>
    <col min="8" max="8" width="11" customWidth="1"/>
    <col min="9" max="12" width="9.28515625" bestFit="1" customWidth="1"/>
    <col min="257" max="257" width="4" customWidth="1"/>
    <col min="258" max="258" width="22.5703125" customWidth="1"/>
    <col min="259" max="259" width="9.28515625" bestFit="1" customWidth="1"/>
    <col min="260" max="260" width="13.140625" customWidth="1"/>
    <col min="261" max="261" width="9.28515625" bestFit="1" customWidth="1"/>
    <col min="262" max="262" width="10.42578125" customWidth="1"/>
    <col min="263" max="263" width="9.28515625" bestFit="1" customWidth="1"/>
    <col min="264" max="264" width="11" customWidth="1"/>
    <col min="265" max="268" width="9.28515625" bestFit="1" customWidth="1"/>
    <col min="513" max="513" width="4" customWidth="1"/>
    <col min="514" max="514" width="22.5703125" customWidth="1"/>
    <col min="515" max="515" width="9.28515625" bestFit="1" customWidth="1"/>
    <col min="516" max="516" width="13.140625" customWidth="1"/>
    <col min="517" max="517" width="9.28515625" bestFit="1" customWidth="1"/>
    <col min="518" max="518" width="10.42578125" customWidth="1"/>
    <col min="519" max="519" width="9.28515625" bestFit="1" customWidth="1"/>
    <col min="520" max="520" width="11" customWidth="1"/>
    <col min="521" max="524" width="9.28515625" bestFit="1" customWidth="1"/>
    <col min="769" max="769" width="4" customWidth="1"/>
    <col min="770" max="770" width="22.5703125" customWidth="1"/>
    <col min="771" max="771" width="9.28515625" bestFit="1" customWidth="1"/>
    <col min="772" max="772" width="13.140625" customWidth="1"/>
    <col min="773" max="773" width="9.28515625" bestFit="1" customWidth="1"/>
    <col min="774" max="774" width="10.42578125" customWidth="1"/>
    <col min="775" max="775" width="9.28515625" bestFit="1" customWidth="1"/>
    <col min="776" max="776" width="11" customWidth="1"/>
    <col min="777" max="780" width="9.28515625" bestFit="1" customWidth="1"/>
    <col min="1025" max="1025" width="4" customWidth="1"/>
    <col min="1026" max="1026" width="22.5703125" customWidth="1"/>
    <col min="1027" max="1027" width="9.28515625" bestFit="1" customWidth="1"/>
    <col min="1028" max="1028" width="13.140625" customWidth="1"/>
    <col min="1029" max="1029" width="9.28515625" bestFit="1" customWidth="1"/>
    <col min="1030" max="1030" width="10.42578125" customWidth="1"/>
    <col min="1031" max="1031" width="9.28515625" bestFit="1" customWidth="1"/>
    <col min="1032" max="1032" width="11" customWidth="1"/>
    <col min="1033" max="1036" width="9.28515625" bestFit="1" customWidth="1"/>
    <col min="1281" max="1281" width="4" customWidth="1"/>
    <col min="1282" max="1282" width="22.5703125" customWidth="1"/>
    <col min="1283" max="1283" width="9.28515625" bestFit="1" customWidth="1"/>
    <col min="1284" max="1284" width="13.140625" customWidth="1"/>
    <col min="1285" max="1285" width="9.28515625" bestFit="1" customWidth="1"/>
    <col min="1286" max="1286" width="10.42578125" customWidth="1"/>
    <col min="1287" max="1287" width="9.28515625" bestFit="1" customWidth="1"/>
    <col min="1288" max="1288" width="11" customWidth="1"/>
    <col min="1289" max="1292" width="9.28515625" bestFit="1" customWidth="1"/>
    <col min="1537" max="1537" width="4" customWidth="1"/>
    <col min="1538" max="1538" width="22.5703125" customWidth="1"/>
    <col min="1539" max="1539" width="9.28515625" bestFit="1" customWidth="1"/>
    <col min="1540" max="1540" width="13.140625" customWidth="1"/>
    <col min="1541" max="1541" width="9.28515625" bestFit="1" customWidth="1"/>
    <col min="1542" max="1542" width="10.42578125" customWidth="1"/>
    <col min="1543" max="1543" width="9.28515625" bestFit="1" customWidth="1"/>
    <col min="1544" max="1544" width="11" customWidth="1"/>
    <col min="1545" max="1548" width="9.28515625" bestFit="1" customWidth="1"/>
    <col min="1793" max="1793" width="4" customWidth="1"/>
    <col min="1794" max="1794" width="22.5703125" customWidth="1"/>
    <col min="1795" max="1795" width="9.28515625" bestFit="1" customWidth="1"/>
    <col min="1796" max="1796" width="13.140625" customWidth="1"/>
    <col min="1797" max="1797" width="9.28515625" bestFit="1" customWidth="1"/>
    <col min="1798" max="1798" width="10.42578125" customWidth="1"/>
    <col min="1799" max="1799" width="9.28515625" bestFit="1" customWidth="1"/>
    <col min="1800" max="1800" width="11" customWidth="1"/>
    <col min="1801" max="1804" width="9.28515625" bestFit="1" customWidth="1"/>
    <col min="2049" max="2049" width="4" customWidth="1"/>
    <col min="2050" max="2050" width="22.5703125" customWidth="1"/>
    <col min="2051" max="2051" width="9.28515625" bestFit="1" customWidth="1"/>
    <col min="2052" max="2052" width="13.140625" customWidth="1"/>
    <col min="2053" max="2053" width="9.28515625" bestFit="1" customWidth="1"/>
    <col min="2054" max="2054" width="10.42578125" customWidth="1"/>
    <col min="2055" max="2055" width="9.28515625" bestFit="1" customWidth="1"/>
    <col min="2056" max="2056" width="11" customWidth="1"/>
    <col min="2057" max="2060" width="9.28515625" bestFit="1" customWidth="1"/>
    <col min="2305" max="2305" width="4" customWidth="1"/>
    <col min="2306" max="2306" width="22.5703125" customWidth="1"/>
    <col min="2307" max="2307" width="9.28515625" bestFit="1" customWidth="1"/>
    <col min="2308" max="2308" width="13.140625" customWidth="1"/>
    <col min="2309" max="2309" width="9.28515625" bestFit="1" customWidth="1"/>
    <col min="2310" max="2310" width="10.42578125" customWidth="1"/>
    <col min="2311" max="2311" width="9.28515625" bestFit="1" customWidth="1"/>
    <col min="2312" max="2312" width="11" customWidth="1"/>
    <col min="2313" max="2316" width="9.28515625" bestFit="1" customWidth="1"/>
    <col min="2561" max="2561" width="4" customWidth="1"/>
    <col min="2562" max="2562" width="22.5703125" customWidth="1"/>
    <col min="2563" max="2563" width="9.28515625" bestFit="1" customWidth="1"/>
    <col min="2564" max="2564" width="13.140625" customWidth="1"/>
    <col min="2565" max="2565" width="9.28515625" bestFit="1" customWidth="1"/>
    <col min="2566" max="2566" width="10.42578125" customWidth="1"/>
    <col min="2567" max="2567" width="9.28515625" bestFit="1" customWidth="1"/>
    <col min="2568" max="2568" width="11" customWidth="1"/>
    <col min="2569" max="2572" width="9.28515625" bestFit="1" customWidth="1"/>
    <col min="2817" max="2817" width="4" customWidth="1"/>
    <col min="2818" max="2818" width="22.5703125" customWidth="1"/>
    <col min="2819" max="2819" width="9.28515625" bestFit="1" customWidth="1"/>
    <col min="2820" max="2820" width="13.140625" customWidth="1"/>
    <col min="2821" max="2821" width="9.28515625" bestFit="1" customWidth="1"/>
    <col min="2822" max="2822" width="10.42578125" customWidth="1"/>
    <col min="2823" max="2823" width="9.28515625" bestFit="1" customWidth="1"/>
    <col min="2824" max="2824" width="11" customWidth="1"/>
    <col min="2825" max="2828" width="9.28515625" bestFit="1" customWidth="1"/>
    <col min="3073" max="3073" width="4" customWidth="1"/>
    <col min="3074" max="3074" width="22.5703125" customWidth="1"/>
    <col min="3075" max="3075" width="9.28515625" bestFit="1" customWidth="1"/>
    <col min="3076" max="3076" width="13.140625" customWidth="1"/>
    <col min="3077" max="3077" width="9.28515625" bestFit="1" customWidth="1"/>
    <col min="3078" max="3078" width="10.42578125" customWidth="1"/>
    <col min="3079" max="3079" width="9.28515625" bestFit="1" customWidth="1"/>
    <col min="3080" max="3080" width="11" customWidth="1"/>
    <col min="3081" max="3084" width="9.28515625" bestFit="1" customWidth="1"/>
    <col min="3329" max="3329" width="4" customWidth="1"/>
    <col min="3330" max="3330" width="22.5703125" customWidth="1"/>
    <col min="3331" max="3331" width="9.28515625" bestFit="1" customWidth="1"/>
    <col min="3332" max="3332" width="13.140625" customWidth="1"/>
    <col min="3333" max="3333" width="9.28515625" bestFit="1" customWidth="1"/>
    <col min="3334" max="3334" width="10.42578125" customWidth="1"/>
    <col min="3335" max="3335" width="9.28515625" bestFit="1" customWidth="1"/>
    <col min="3336" max="3336" width="11" customWidth="1"/>
    <col min="3337" max="3340" width="9.28515625" bestFit="1" customWidth="1"/>
    <col min="3585" max="3585" width="4" customWidth="1"/>
    <col min="3586" max="3586" width="22.5703125" customWidth="1"/>
    <col min="3587" max="3587" width="9.28515625" bestFit="1" customWidth="1"/>
    <col min="3588" max="3588" width="13.140625" customWidth="1"/>
    <col min="3589" max="3589" width="9.28515625" bestFit="1" customWidth="1"/>
    <col min="3590" max="3590" width="10.42578125" customWidth="1"/>
    <col min="3591" max="3591" width="9.28515625" bestFit="1" customWidth="1"/>
    <col min="3592" max="3592" width="11" customWidth="1"/>
    <col min="3593" max="3596" width="9.28515625" bestFit="1" customWidth="1"/>
    <col min="3841" max="3841" width="4" customWidth="1"/>
    <col min="3842" max="3842" width="22.5703125" customWidth="1"/>
    <col min="3843" max="3843" width="9.28515625" bestFit="1" customWidth="1"/>
    <col min="3844" max="3844" width="13.140625" customWidth="1"/>
    <col min="3845" max="3845" width="9.28515625" bestFit="1" customWidth="1"/>
    <col min="3846" max="3846" width="10.42578125" customWidth="1"/>
    <col min="3847" max="3847" width="9.28515625" bestFit="1" customWidth="1"/>
    <col min="3848" max="3848" width="11" customWidth="1"/>
    <col min="3849" max="3852" width="9.28515625" bestFit="1" customWidth="1"/>
    <col min="4097" max="4097" width="4" customWidth="1"/>
    <col min="4098" max="4098" width="22.5703125" customWidth="1"/>
    <col min="4099" max="4099" width="9.28515625" bestFit="1" customWidth="1"/>
    <col min="4100" max="4100" width="13.140625" customWidth="1"/>
    <col min="4101" max="4101" width="9.28515625" bestFit="1" customWidth="1"/>
    <col min="4102" max="4102" width="10.42578125" customWidth="1"/>
    <col min="4103" max="4103" width="9.28515625" bestFit="1" customWidth="1"/>
    <col min="4104" max="4104" width="11" customWidth="1"/>
    <col min="4105" max="4108" width="9.28515625" bestFit="1" customWidth="1"/>
    <col min="4353" max="4353" width="4" customWidth="1"/>
    <col min="4354" max="4354" width="22.5703125" customWidth="1"/>
    <col min="4355" max="4355" width="9.28515625" bestFit="1" customWidth="1"/>
    <col min="4356" max="4356" width="13.140625" customWidth="1"/>
    <col min="4357" max="4357" width="9.28515625" bestFit="1" customWidth="1"/>
    <col min="4358" max="4358" width="10.42578125" customWidth="1"/>
    <col min="4359" max="4359" width="9.28515625" bestFit="1" customWidth="1"/>
    <col min="4360" max="4360" width="11" customWidth="1"/>
    <col min="4361" max="4364" width="9.28515625" bestFit="1" customWidth="1"/>
    <col min="4609" max="4609" width="4" customWidth="1"/>
    <col min="4610" max="4610" width="22.5703125" customWidth="1"/>
    <col min="4611" max="4611" width="9.28515625" bestFit="1" customWidth="1"/>
    <col min="4612" max="4612" width="13.140625" customWidth="1"/>
    <col min="4613" max="4613" width="9.28515625" bestFit="1" customWidth="1"/>
    <col min="4614" max="4614" width="10.42578125" customWidth="1"/>
    <col min="4615" max="4615" width="9.28515625" bestFit="1" customWidth="1"/>
    <col min="4616" max="4616" width="11" customWidth="1"/>
    <col min="4617" max="4620" width="9.28515625" bestFit="1" customWidth="1"/>
    <col min="4865" max="4865" width="4" customWidth="1"/>
    <col min="4866" max="4866" width="22.5703125" customWidth="1"/>
    <col min="4867" max="4867" width="9.28515625" bestFit="1" customWidth="1"/>
    <col min="4868" max="4868" width="13.140625" customWidth="1"/>
    <col min="4869" max="4869" width="9.28515625" bestFit="1" customWidth="1"/>
    <col min="4870" max="4870" width="10.42578125" customWidth="1"/>
    <col min="4871" max="4871" width="9.28515625" bestFit="1" customWidth="1"/>
    <col min="4872" max="4872" width="11" customWidth="1"/>
    <col min="4873" max="4876" width="9.28515625" bestFit="1" customWidth="1"/>
    <col min="5121" max="5121" width="4" customWidth="1"/>
    <col min="5122" max="5122" width="22.5703125" customWidth="1"/>
    <col min="5123" max="5123" width="9.28515625" bestFit="1" customWidth="1"/>
    <col min="5124" max="5124" width="13.140625" customWidth="1"/>
    <col min="5125" max="5125" width="9.28515625" bestFit="1" customWidth="1"/>
    <col min="5126" max="5126" width="10.42578125" customWidth="1"/>
    <col min="5127" max="5127" width="9.28515625" bestFit="1" customWidth="1"/>
    <col min="5128" max="5128" width="11" customWidth="1"/>
    <col min="5129" max="5132" width="9.28515625" bestFit="1" customWidth="1"/>
    <col min="5377" max="5377" width="4" customWidth="1"/>
    <col min="5378" max="5378" width="22.5703125" customWidth="1"/>
    <col min="5379" max="5379" width="9.28515625" bestFit="1" customWidth="1"/>
    <col min="5380" max="5380" width="13.140625" customWidth="1"/>
    <col min="5381" max="5381" width="9.28515625" bestFit="1" customWidth="1"/>
    <col min="5382" max="5382" width="10.42578125" customWidth="1"/>
    <col min="5383" max="5383" width="9.28515625" bestFit="1" customWidth="1"/>
    <col min="5384" max="5384" width="11" customWidth="1"/>
    <col min="5385" max="5388" width="9.28515625" bestFit="1" customWidth="1"/>
    <col min="5633" max="5633" width="4" customWidth="1"/>
    <col min="5634" max="5634" width="22.5703125" customWidth="1"/>
    <col min="5635" max="5635" width="9.28515625" bestFit="1" customWidth="1"/>
    <col min="5636" max="5636" width="13.140625" customWidth="1"/>
    <col min="5637" max="5637" width="9.28515625" bestFit="1" customWidth="1"/>
    <col min="5638" max="5638" width="10.42578125" customWidth="1"/>
    <col min="5639" max="5639" width="9.28515625" bestFit="1" customWidth="1"/>
    <col min="5640" max="5640" width="11" customWidth="1"/>
    <col min="5641" max="5644" width="9.28515625" bestFit="1" customWidth="1"/>
    <col min="5889" max="5889" width="4" customWidth="1"/>
    <col min="5890" max="5890" width="22.5703125" customWidth="1"/>
    <col min="5891" max="5891" width="9.28515625" bestFit="1" customWidth="1"/>
    <col min="5892" max="5892" width="13.140625" customWidth="1"/>
    <col min="5893" max="5893" width="9.28515625" bestFit="1" customWidth="1"/>
    <col min="5894" max="5894" width="10.42578125" customWidth="1"/>
    <col min="5895" max="5895" width="9.28515625" bestFit="1" customWidth="1"/>
    <col min="5896" max="5896" width="11" customWidth="1"/>
    <col min="5897" max="5900" width="9.28515625" bestFit="1" customWidth="1"/>
    <col min="6145" max="6145" width="4" customWidth="1"/>
    <col min="6146" max="6146" width="22.5703125" customWidth="1"/>
    <col min="6147" max="6147" width="9.28515625" bestFit="1" customWidth="1"/>
    <col min="6148" max="6148" width="13.140625" customWidth="1"/>
    <col min="6149" max="6149" width="9.28515625" bestFit="1" customWidth="1"/>
    <col min="6150" max="6150" width="10.42578125" customWidth="1"/>
    <col min="6151" max="6151" width="9.28515625" bestFit="1" customWidth="1"/>
    <col min="6152" max="6152" width="11" customWidth="1"/>
    <col min="6153" max="6156" width="9.28515625" bestFit="1" customWidth="1"/>
    <col min="6401" max="6401" width="4" customWidth="1"/>
    <col min="6402" max="6402" width="22.5703125" customWidth="1"/>
    <col min="6403" max="6403" width="9.28515625" bestFit="1" customWidth="1"/>
    <col min="6404" max="6404" width="13.140625" customWidth="1"/>
    <col min="6405" max="6405" width="9.28515625" bestFit="1" customWidth="1"/>
    <col min="6406" max="6406" width="10.42578125" customWidth="1"/>
    <col min="6407" max="6407" width="9.28515625" bestFit="1" customWidth="1"/>
    <col min="6408" max="6408" width="11" customWidth="1"/>
    <col min="6409" max="6412" width="9.28515625" bestFit="1" customWidth="1"/>
    <col min="6657" max="6657" width="4" customWidth="1"/>
    <col min="6658" max="6658" width="22.5703125" customWidth="1"/>
    <col min="6659" max="6659" width="9.28515625" bestFit="1" customWidth="1"/>
    <col min="6660" max="6660" width="13.140625" customWidth="1"/>
    <col min="6661" max="6661" width="9.28515625" bestFit="1" customWidth="1"/>
    <col min="6662" max="6662" width="10.42578125" customWidth="1"/>
    <col min="6663" max="6663" width="9.28515625" bestFit="1" customWidth="1"/>
    <col min="6664" max="6664" width="11" customWidth="1"/>
    <col min="6665" max="6668" width="9.28515625" bestFit="1" customWidth="1"/>
    <col min="6913" max="6913" width="4" customWidth="1"/>
    <col min="6914" max="6914" width="22.5703125" customWidth="1"/>
    <col min="6915" max="6915" width="9.28515625" bestFit="1" customWidth="1"/>
    <col min="6916" max="6916" width="13.140625" customWidth="1"/>
    <col min="6917" max="6917" width="9.28515625" bestFit="1" customWidth="1"/>
    <col min="6918" max="6918" width="10.42578125" customWidth="1"/>
    <col min="6919" max="6919" width="9.28515625" bestFit="1" customWidth="1"/>
    <col min="6920" max="6920" width="11" customWidth="1"/>
    <col min="6921" max="6924" width="9.28515625" bestFit="1" customWidth="1"/>
    <col min="7169" max="7169" width="4" customWidth="1"/>
    <col min="7170" max="7170" width="22.5703125" customWidth="1"/>
    <col min="7171" max="7171" width="9.28515625" bestFit="1" customWidth="1"/>
    <col min="7172" max="7172" width="13.140625" customWidth="1"/>
    <col min="7173" max="7173" width="9.28515625" bestFit="1" customWidth="1"/>
    <col min="7174" max="7174" width="10.42578125" customWidth="1"/>
    <col min="7175" max="7175" width="9.28515625" bestFit="1" customWidth="1"/>
    <col min="7176" max="7176" width="11" customWidth="1"/>
    <col min="7177" max="7180" width="9.28515625" bestFit="1" customWidth="1"/>
    <col min="7425" max="7425" width="4" customWidth="1"/>
    <col min="7426" max="7426" width="22.5703125" customWidth="1"/>
    <col min="7427" max="7427" width="9.28515625" bestFit="1" customWidth="1"/>
    <col min="7428" max="7428" width="13.140625" customWidth="1"/>
    <col min="7429" max="7429" width="9.28515625" bestFit="1" customWidth="1"/>
    <col min="7430" max="7430" width="10.42578125" customWidth="1"/>
    <col min="7431" max="7431" width="9.28515625" bestFit="1" customWidth="1"/>
    <col min="7432" max="7432" width="11" customWidth="1"/>
    <col min="7433" max="7436" width="9.28515625" bestFit="1" customWidth="1"/>
    <col min="7681" max="7681" width="4" customWidth="1"/>
    <col min="7682" max="7682" width="22.5703125" customWidth="1"/>
    <col min="7683" max="7683" width="9.28515625" bestFit="1" customWidth="1"/>
    <col min="7684" max="7684" width="13.140625" customWidth="1"/>
    <col min="7685" max="7685" width="9.28515625" bestFit="1" customWidth="1"/>
    <col min="7686" max="7686" width="10.42578125" customWidth="1"/>
    <col min="7687" max="7687" width="9.28515625" bestFit="1" customWidth="1"/>
    <col min="7688" max="7688" width="11" customWidth="1"/>
    <col min="7689" max="7692" width="9.28515625" bestFit="1" customWidth="1"/>
    <col min="7937" max="7937" width="4" customWidth="1"/>
    <col min="7938" max="7938" width="22.5703125" customWidth="1"/>
    <col min="7939" max="7939" width="9.28515625" bestFit="1" customWidth="1"/>
    <col min="7940" max="7940" width="13.140625" customWidth="1"/>
    <col min="7941" max="7941" width="9.28515625" bestFit="1" customWidth="1"/>
    <col min="7942" max="7942" width="10.42578125" customWidth="1"/>
    <col min="7943" max="7943" width="9.28515625" bestFit="1" customWidth="1"/>
    <col min="7944" max="7944" width="11" customWidth="1"/>
    <col min="7945" max="7948" width="9.28515625" bestFit="1" customWidth="1"/>
    <col min="8193" max="8193" width="4" customWidth="1"/>
    <col min="8194" max="8194" width="22.5703125" customWidth="1"/>
    <col min="8195" max="8195" width="9.28515625" bestFit="1" customWidth="1"/>
    <col min="8196" max="8196" width="13.140625" customWidth="1"/>
    <col min="8197" max="8197" width="9.28515625" bestFit="1" customWidth="1"/>
    <col min="8198" max="8198" width="10.42578125" customWidth="1"/>
    <col min="8199" max="8199" width="9.28515625" bestFit="1" customWidth="1"/>
    <col min="8200" max="8200" width="11" customWidth="1"/>
    <col min="8201" max="8204" width="9.28515625" bestFit="1" customWidth="1"/>
    <col min="8449" max="8449" width="4" customWidth="1"/>
    <col min="8450" max="8450" width="22.5703125" customWidth="1"/>
    <col min="8451" max="8451" width="9.28515625" bestFit="1" customWidth="1"/>
    <col min="8452" max="8452" width="13.140625" customWidth="1"/>
    <col min="8453" max="8453" width="9.28515625" bestFit="1" customWidth="1"/>
    <col min="8454" max="8454" width="10.42578125" customWidth="1"/>
    <col min="8455" max="8455" width="9.28515625" bestFit="1" customWidth="1"/>
    <col min="8456" max="8456" width="11" customWidth="1"/>
    <col min="8457" max="8460" width="9.28515625" bestFit="1" customWidth="1"/>
    <col min="8705" max="8705" width="4" customWidth="1"/>
    <col min="8706" max="8706" width="22.5703125" customWidth="1"/>
    <col min="8707" max="8707" width="9.28515625" bestFit="1" customWidth="1"/>
    <col min="8708" max="8708" width="13.140625" customWidth="1"/>
    <col min="8709" max="8709" width="9.28515625" bestFit="1" customWidth="1"/>
    <col min="8710" max="8710" width="10.42578125" customWidth="1"/>
    <col min="8711" max="8711" width="9.28515625" bestFit="1" customWidth="1"/>
    <col min="8712" max="8712" width="11" customWidth="1"/>
    <col min="8713" max="8716" width="9.28515625" bestFit="1" customWidth="1"/>
    <col min="8961" max="8961" width="4" customWidth="1"/>
    <col min="8962" max="8962" width="22.5703125" customWidth="1"/>
    <col min="8963" max="8963" width="9.28515625" bestFit="1" customWidth="1"/>
    <col min="8964" max="8964" width="13.140625" customWidth="1"/>
    <col min="8965" max="8965" width="9.28515625" bestFit="1" customWidth="1"/>
    <col min="8966" max="8966" width="10.42578125" customWidth="1"/>
    <col min="8967" max="8967" width="9.28515625" bestFit="1" customWidth="1"/>
    <col min="8968" max="8968" width="11" customWidth="1"/>
    <col min="8969" max="8972" width="9.28515625" bestFit="1" customWidth="1"/>
    <col min="9217" max="9217" width="4" customWidth="1"/>
    <col min="9218" max="9218" width="22.5703125" customWidth="1"/>
    <col min="9219" max="9219" width="9.28515625" bestFit="1" customWidth="1"/>
    <col min="9220" max="9220" width="13.140625" customWidth="1"/>
    <col min="9221" max="9221" width="9.28515625" bestFit="1" customWidth="1"/>
    <col min="9222" max="9222" width="10.42578125" customWidth="1"/>
    <col min="9223" max="9223" width="9.28515625" bestFit="1" customWidth="1"/>
    <col min="9224" max="9224" width="11" customWidth="1"/>
    <col min="9225" max="9228" width="9.28515625" bestFit="1" customWidth="1"/>
    <col min="9473" max="9473" width="4" customWidth="1"/>
    <col min="9474" max="9474" width="22.5703125" customWidth="1"/>
    <col min="9475" max="9475" width="9.28515625" bestFit="1" customWidth="1"/>
    <col min="9476" max="9476" width="13.140625" customWidth="1"/>
    <col min="9477" max="9477" width="9.28515625" bestFit="1" customWidth="1"/>
    <col min="9478" max="9478" width="10.42578125" customWidth="1"/>
    <col min="9479" max="9479" width="9.28515625" bestFit="1" customWidth="1"/>
    <col min="9480" max="9480" width="11" customWidth="1"/>
    <col min="9481" max="9484" width="9.28515625" bestFit="1" customWidth="1"/>
    <col min="9729" max="9729" width="4" customWidth="1"/>
    <col min="9730" max="9730" width="22.5703125" customWidth="1"/>
    <col min="9731" max="9731" width="9.28515625" bestFit="1" customWidth="1"/>
    <col min="9732" max="9732" width="13.140625" customWidth="1"/>
    <col min="9733" max="9733" width="9.28515625" bestFit="1" customWidth="1"/>
    <col min="9734" max="9734" width="10.42578125" customWidth="1"/>
    <col min="9735" max="9735" width="9.28515625" bestFit="1" customWidth="1"/>
    <col min="9736" max="9736" width="11" customWidth="1"/>
    <col min="9737" max="9740" width="9.28515625" bestFit="1" customWidth="1"/>
    <col min="9985" max="9985" width="4" customWidth="1"/>
    <col min="9986" max="9986" width="22.5703125" customWidth="1"/>
    <col min="9987" max="9987" width="9.28515625" bestFit="1" customWidth="1"/>
    <col min="9988" max="9988" width="13.140625" customWidth="1"/>
    <col min="9989" max="9989" width="9.28515625" bestFit="1" customWidth="1"/>
    <col min="9990" max="9990" width="10.42578125" customWidth="1"/>
    <col min="9991" max="9991" width="9.28515625" bestFit="1" customWidth="1"/>
    <col min="9992" max="9992" width="11" customWidth="1"/>
    <col min="9993" max="9996" width="9.28515625" bestFit="1" customWidth="1"/>
    <col min="10241" max="10241" width="4" customWidth="1"/>
    <col min="10242" max="10242" width="22.5703125" customWidth="1"/>
    <col min="10243" max="10243" width="9.28515625" bestFit="1" customWidth="1"/>
    <col min="10244" max="10244" width="13.140625" customWidth="1"/>
    <col min="10245" max="10245" width="9.28515625" bestFit="1" customWidth="1"/>
    <col min="10246" max="10246" width="10.42578125" customWidth="1"/>
    <col min="10247" max="10247" width="9.28515625" bestFit="1" customWidth="1"/>
    <col min="10248" max="10248" width="11" customWidth="1"/>
    <col min="10249" max="10252" width="9.28515625" bestFit="1" customWidth="1"/>
    <col min="10497" max="10497" width="4" customWidth="1"/>
    <col min="10498" max="10498" width="22.5703125" customWidth="1"/>
    <col min="10499" max="10499" width="9.28515625" bestFit="1" customWidth="1"/>
    <col min="10500" max="10500" width="13.140625" customWidth="1"/>
    <col min="10501" max="10501" width="9.28515625" bestFit="1" customWidth="1"/>
    <col min="10502" max="10502" width="10.42578125" customWidth="1"/>
    <col min="10503" max="10503" width="9.28515625" bestFit="1" customWidth="1"/>
    <col min="10504" max="10504" width="11" customWidth="1"/>
    <col min="10505" max="10508" width="9.28515625" bestFit="1" customWidth="1"/>
    <col min="10753" max="10753" width="4" customWidth="1"/>
    <col min="10754" max="10754" width="22.5703125" customWidth="1"/>
    <col min="10755" max="10755" width="9.28515625" bestFit="1" customWidth="1"/>
    <col min="10756" max="10756" width="13.140625" customWidth="1"/>
    <col min="10757" max="10757" width="9.28515625" bestFit="1" customWidth="1"/>
    <col min="10758" max="10758" width="10.42578125" customWidth="1"/>
    <col min="10759" max="10759" width="9.28515625" bestFit="1" customWidth="1"/>
    <col min="10760" max="10760" width="11" customWidth="1"/>
    <col min="10761" max="10764" width="9.28515625" bestFit="1" customWidth="1"/>
    <col min="11009" max="11009" width="4" customWidth="1"/>
    <col min="11010" max="11010" width="22.5703125" customWidth="1"/>
    <col min="11011" max="11011" width="9.28515625" bestFit="1" customWidth="1"/>
    <col min="11012" max="11012" width="13.140625" customWidth="1"/>
    <col min="11013" max="11013" width="9.28515625" bestFit="1" customWidth="1"/>
    <col min="11014" max="11014" width="10.42578125" customWidth="1"/>
    <col min="11015" max="11015" width="9.28515625" bestFit="1" customWidth="1"/>
    <col min="11016" max="11016" width="11" customWidth="1"/>
    <col min="11017" max="11020" width="9.28515625" bestFit="1" customWidth="1"/>
    <col min="11265" max="11265" width="4" customWidth="1"/>
    <col min="11266" max="11266" width="22.5703125" customWidth="1"/>
    <col min="11267" max="11267" width="9.28515625" bestFit="1" customWidth="1"/>
    <col min="11268" max="11268" width="13.140625" customWidth="1"/>
    <col min="11269" max="11269" width="9.28515625" bestFit="1" customWidth="1"/>
    <col min="11270" max="11270" width="10.42578125" customWidth="1"/>
    <col min="11271" max="11271" width="9.28515625" bestFit="1" customWidth="1"/>
    <col min="11272" max="11272" width="11" customWidth="1"/>
    <col min="11273" max="11276" width="9.28515625" bestFit="1" customWidth="1"/>
    <col min="11521" max="11521" width="4" customWidth="1"/>
    <col min="11522" max="11522" width="22.5703125" customWidth="1"/>
    <col min="11523" max="11523" width="9.28515625" bestFit="1" customWidth="1"/>
    <col min="11524" max="11524" width="13.140625" customWidth="1"/>
    <col min="11525" max="11525" width="9.28515625" bestFit="1" customWidth="1"/>
    <col min="11526" max="11526" width="10.42578125" customWidth="1"/>
    <col min="11527" max="11527" width="9.28515625" bestFit="1" customWidth="1"/>
    <col min="11528" max="11528" width="11" customWidth="1"/>
    <col min="11529" max="11532" width="9.28515625" bestFit="1" customWidth="1"/>
    <col min="11777" max="11777" width="4" customWidth="1"/>
    <col min="11778" max="11778" width="22.5703125" customWidth="1"/>
    <col min="11779" max="11779" width="9.28515625" bestFit="1" customWidth="1"/>
    <col min="11780" max="11780" width="13.140625" customWidth="1"/>
    <col min="11781" max="11781" width="9.28515625" bestFit="1" customWidth="1"/>
    <col min="11782" max="11782" width="10.42578125" customWidth="1"/>
    <col min="11783" max="11783" width="9.28515625" bestFit="1" customWidth="1"/>
    <col min="11784" max="11784" width="11" customWidth="1"/>
    <col min="11785" max="11788" width="9.28515625" bestFit="1" customWidth="1"/>
    <col min="12033" max="12033" width="4" customWidth="1"/>
    <col min="12034" max="12034" width="22.5703125" customWidth="1"/>
    <col min="12035" max="12035" width="9.28515625" bestFit="1" customWidth="1"/>
    <col min="12036" max="12036" width="13.140625" customWidth="1"/>
    <col min="12037" max="12037" width="9.28515625" bestFit="1" customWidth="1"/>
    <col min="12038" max="12038" width="10.42578125" customWidth="1"/>
    <col min="12039" max="12039" width="9.28515625" bestFit="1" customWidth="1"/>
    <col min="12040" max="12040" width="11" customWidth="1"/>
    <col min="12041" max="12044" width="9.28515625" bestFit="1" customWidth="1"/>
    <col min="12289" max="12289" width="4" customWidth="1"/>
    <col min="12290" max="12290" width="22.5703125" customWidth="1"/>
    <col min="12291" max="12291" width="9.28515625" bestFit="1" customWidth="1"/>
    <col min="12292" max="12292" width="13.140625" customWidth="1"/>
    <col min="12293" max="12293" width="9.28515625" bestFit="1" customWidth="1"/>
    <col min="12294" max="12294" width="10.42578125" customWidth="1"/>
    <col min="12295" max="12295" width="9.28515625" bestFit="1" customWidth="1"/>
    <col min="12296" max="12296" width="11" customWidth="1"/>
    <col min="12297" max="12300" width="9.28515625" bestFit="1" customWidth="1"/>
    <col min="12545" max="12545" width="4" customWidth="1"/>
    <col min="12546" max="12546" width="22.5703125" customWidth="1"/>
    <col min="12547" max="12547" width="9.28515625" bestFit="1" customWidth="1"/>
    <col min="12548" max="12548" width="13.140625" customWidth="1"/>
    <col min="12549" max="12549" width="9.28515625" bestFit="1" customWidth="1"/>
    <col min="12550" max="12550" width="10.42578125" customWidth="1"/>
    <col min="12551" max="12551" width="9.28515625" bestFit="1" customWidth="1"/>
    <col min="12552" max="12552" width="11" customWidth="1"/>
    <col min="12553" max="12556" width="9.28515625" bestFit="1" customWidth="1"/>
    <col min="12801" max="12801" width="4" customWidth="1"/>
    <col min="12802" max="12802" width="22.5703125" customWidth="1"/>
    <col min="12803" max="12803" width="9.28515625" bestFit="1" customWidth="1"/>
    <col min="12804" max="12804" width="13.140625" customWidth="1"/>
    <col min="12805" max="12805" width="9.28515625" bestFit="1" customWidth="1"/>
    <col min="12806" max="12806" width="10.42578125" customWidth="1"/>
    <col min="12807" max="12807" width="9.28515625" bestFit="1" customWidth="1"/>
    <col min="12808" max="12808" width="11" customWidth="1"/>
    <col min="12809" max="12812" width="9.28515625" bestFit="1" customWidth="1"/>
    <col min="13057" max="13057" width="4" customWidth="1"/>
    <col min="13058" max="13058" width="22.5703125" customWidth="1"/>
    <col min="13059" max="13059" width="9.28515625" bestFit="1" customWidth="1"/>
    <col min="13060" max="13060" width="13.140625" customWidth="1"/>
    <col min="13061" max="13061" width="9.28515625" bestFit="1" customWidth="1"/>
    <col min="13062" max="13062" width="10.42578125" customWidth="1"/>
    <col min="13063" max="13063" width="9.28515625" bestFit="1" customWidth="1"/>
    <col min="13064" max="13064" width="11" customWidth="1"/>
    <col min="13065" max="13068" width="9.28515625" bestFit="1" customWidth="1"/>
    <col min="13313" max="13313" width="4" customWidth="1"/>
    <col min="13314" max="13314" width="22.5703125" customWidth="1"/>
    <col min="13315" max="13315" width="9.28515625" bestFit="1" customWidth="1"/>
    <col min="13316" max="13316" width="13.140625" customWidth="1"/>
    <col min="13317" max="13317" width="9.28515625" bestFit="1" customWidth="1"/>
    <col min="13318" max="13318" width="10.42578125" customWidth="1"/>
    <col min="13319" max="13319" width="9.28515625" bestFit="1" customWidth="1"/>
    <col min="13320" max="13320" width="11" customWidth="1"/>
    <col min="13321" max="13324" width="9.28515625" bestFit="1" customWidth="1"/>
    <col min="13569" max="13569" width="4" customWidth="1"/>
    <col min="13570" max="13570" width="22.5703125" customWidth="1"/>
    <col min="13571" max="13571" width="9.28515625" bestFit="1" customWidth="1"/>
    <col min="13572" max="13572" width="13.140625" customWidth="1"/>
    <col min="13573" max="13573" width="9.28515625" bestFit="1" customWidth="1"/>
    <col min="13574" max="13574" width="10.42578125" customWidth="1"/>
    <col min="13575" max="13575" width="9.28515625" bestFit="1" customWidth="1"/>
    <col min="13576" max="13576" width="11" customWidth="1"/>
    <col min="13577" max="13580" width="9.28515625" bestFit="1" customWidth="1"/>
    <col min="13825" max="13825" width="4" customWidth="1"/>
    <col min="13826" max="13826" width="22.5703125" customWidth="1"/>
    <col min="13827" max="13827" width="9.28515625" bestFit="1" customWidth="1"/>
    <col min="13828" max="13828" width="13.140625" customWidth="1"/>
    <col min="13829" max="13829" width="9.28515625" bestFit="1" customWidth="1"/>
    <col min="13830" max="13830" width="10.42578125" customWidth="1"/>
    <col min="13831" max="13831" width="9.28515625" bestFit="1" customWidth="1"/>
    <col min="13832" max="13832" width="11" customWidth="1"/>
    <col min="13833" max="13836" width="9.28515625" bestFit="1" customWidth="1"/>
    <col min="14081" max="14081" width="4" customWidth="1"/>
    <col min="14082" max="14082" width="22.5703125" customWidth="1"/>
    <col min="14083" max="14083" width="9.28515625" bestFit="1" customWidth="1"/>
    <col min="14084" max="14084" width="13.140625" customWidth="1"/>
    <col min="14085" max="14085" width="9.28515625" bestFit="1" customWidth="1"/>
    <col min="14086" max="14086" width="10.42578125" customWidth="1"/>
    <col min="14087" max="14087" width="9.28515625" bestFit="1" customWidth="1"/>
    <col min="14088" max="14088" width="11" customWidth="1"/>
    <col min="14089" max="14092" width="9.28515625" bestFit="1" customWidth="1"/>
    <col min="14337" max="14337" width="4" customWidth="1"/>
    <col min="14338" max="14338" width="22.5703125" customWidth="1"/>
    <col min="14339" max="14339" width="9.28515625" bestFit="1" customWidth="1"/>
    <col min="14340" max="14340" width="13.140625" customWidth="1"/>
    <col min="14341" max="14341" width="9.28515625" bestFit="1" customWidth="1"/>
    <col min="14342" max="14342" width="10.42578125" customWidth="1"/>
    <col min="14343" max="14343" width="9.28515625" bestFit="1" customWidth="1"/>
    <col min="14344" max="14344" width="11" customWidth="1"/>
    <col min="14345" max="14348" width="9.28515625" bestFit="1" customWidth="1"/>
    <col min="14593" max="14593" width="4" customWidth="1"/>
    <col min="14594" max="14594" width="22.5703125" customWidth="1"/>
    <col min="14595" max="14595" width="9.28515625" bestFit="1" customWidth="1"/>
    <col min="14596" max="14596" width="13.140625" customWidth="1"/>
    <col min="14597" max="14597" width="9.28515625" bestFit="1" customWidth="1"/>
    <col min="14598" max="14598" width="10.42578125" customWidth="1"/>
    <col min="14599" max="14599" width="9.28515625" bestFit="1" customWidth="1"/>
    <col min="14600" max="14600" width="11" customWidth="1"/>
    <col min="14601" max="14604" width="9.28515625" bestFit="1" customWidth="1"/>
    <col min="14849" max="14849" width="4" customWidth="1"/>
    <col min="14850" max="14850" width="22.5703125" customWidth="1"/>
    <col min="14851" max="14851" width="9.28515625" bestFit="1" customWidth="1"/>
    <col min="14852" max="14852" width="13.140625" customWidth="1"/>
    <col min="14853" max="14853" width="9.28515625" bestFit="1" customWidth="1"/>
    <col min="14854" max="14854" width="10.42578125" customWidth="1"/>
    <col min="14855" max="14855" width="9.28515625" bestFit="1" customWidth="1"/>
    <col min="14856" max="14856" width="11" customWidth="1"/>
    <col min="14857" max="14860" width="9.28515625" bestFit="1" customWidth="1"/>
    <col min="15105" max="15105" width="4" customWidth="1"/>
    <col min="15106" max="15106" width="22.5703125" customWidth="1"/>
    <col min="15107" max="15107" width="9.28515625" bestFit="1" customWidth="1"/>
    <col min="15108" max="15108" width="13.140625" customWidth="1"/>
    <col min="15109" max="15109" width="9.28515625" bestFit="1" customWidth="1"/>
    <col min="15110" max="15110" width="10.42578125" customWidth="1"/>
    <col min="15111" max="15111" width="9.28515625" bestFit="1" customWidth="1"/>
    <col min="15112" max="15112" width="11" customWidth="1"/>
    <col min="15113" max="15116" width="9.28515625" bestFit="1" customWidth="1"/>
    <col min="15361" max="15361" width="4" customWidth="1"/>
    <col min="15362" max="15362" width="22.5703125" customWidth="1"/>
    <col min="15363" max="15363" width="9.28515625" bestFit="1" customWidth="1"/>
    <col min="15364" max="15364" width="13.140625" customWidth="1"/>
    <col min="15365" max="15365" width="9.28515625" bestFit="1" customWidth="1"/>
    <col min="15366" max="15366" width="10.42578125" customWidth="1"/>
    <col min="15367" max="15367" width="9.28515625" bestFit="1" customWidth="1"/>
    <col min="15368" max="15368" width="11" customWidth="1"/>
    <col min="15369" max="15372" width="9.28515625" bestFit="1" customWidth="1"/>
    <col min="15617" max="15617" width="4" customWidth="1"/>
    <col min="15618" max="15618" width="22.5703125" customWidth="1"/>
    <col min="15619" max="15619" width="9.28515625" bestFit="1" customWidth="1"/>
    <col min="15620" max="15620" width="13.140625" customWidth="1"/>
    <col min="15621" max="15621" width="9.28515625" bestFit="1" customWidth="1"/>
    <col min="15622" max="15622" width="10.42578125" customWidth="1"/>
    <col min="15623" max="15623" width="9.28515625" bestFit="1" customWidth="1"/>
    <col min="15624" max="15624" width="11" customWidth="1"/>
    <col min="15625" max="15628" width="9.28515625" bestFit="1" customWidth="1"/>
    <col min="15873" max="15873" width="4" customWidth="1"/>
    <col min="15874" max="15874" width="22.5703125" customWidth="1"/>
    <col min="15875" max="15875" width="9.28515625" bestFit="1" customWidth="1"/>
    <col min="15876" max="15876" width="13.140625" customWidth="1"/>
    <col min="15877" max="15877" width="9.28515625" bestFit="1" customWidth="1"/>
    <col min="15878" max="15878" width="10.42578125" customWidth="1"/>
    <col min="15879" max="15879" width="9.28515625" bestFit="1" customWidth="1"/>
    <col min="15880" max="15880" width="11" customWidth="1"/>
    <col min="15881" max="15884" width="9.28515625" bestFit="1" customWidth="1"/>
    <col min="16129" max="16129" width="4" customWidth="1"/>
    <col min="16130" max="16130" width="22.5703125" customWidth="1"/>
    <col min="16131" max="16131" width="9.28515625" bestFit="1" customWidth="1"/>
    <col min="16132" max="16132" width="13.140625" customWidth="1"/>
    <col min="16133" max="16133" width="9.28515625" bestFit="1" customWidth="1"/>
    <col min="16134" max="16134" width="10.42578125" customWidth="1"/>
    <col min="16135" max="16135" width="9.28515625" bestFit="1" customWidth="1"/>
    <col min="16136" max="16136" width="11" customWidth="1"/>
    <col min="16137" max="16140" width="9.28515625" bestFit="1" customWidth="1"/>
  </cols>
  <sheetData>
    <row r="1" spans="1:40" ht="18" x14ac:dyDescent="0.25">
      <c r="B1" s="1" t="s">
        <v>0</v>
      </c>
      <c r="E1" s="2" t="s">
        <v>1</v>
      </c>
      <c r="F1" s="2"/>
      <c r="G1" s="2"/>
      <c r="H1" s="2"/>
      <c r="I1" s="3"/>
      <c r="J1" s="4"/>
      <c r="K1" s="4"/>
    </row>
    <row r="2" spans="1:40" ht="18" x14ac:dyDescent="0.25">
      <c r="E2" s="2" t="s">
        <v>2</v>
      </c>
      <c r="F2" s="2"/>
      <c r="G2" s="2"/>
      <c r="H2" s="2"/>
      <c r="I2" s="3"/>
      <c r="J2" s="4"/>
      <c r="K2" s="4"/>
      <c r="R2" s="1" t="s">
        <v>3</v>
      </c>
    </row>
    <row r="3" spans="1:40" ht="16.5" thickBot="1" x14ac:dyDescent="0.3">
      <c r="B3" s="5" t="s">
        <v>4</v>
      </c>
    </row>
    <row r="4" spans="1:40" ht="15.75" thickBot="1" x14ac:dyDescent="0.3">
      <c r="A4" s="6" t="s">
        <v>5</v>
      </c>
      <c r="B4" s="6" t="s">
        <v>6</v>
      </c>
      <c r="C4" s="7" t="s">
        <v>7</v>
      </c>
      <c r="D4" s="8"/>
      <c r="E4" s="9" t="s">
        <v>8</v>
      </c>
      <c r="F4" s="10"/>
      <c r="G4" s="10"/>
      <c r="H4" s="10"/>
      <c r="I4" s="10"/>
      <c r="J4" s="10"/>
      <c r="K4" s="10"/>
      <c r="L4" s="11"/>
      <c r="M4" s="12" t="s">
        <v>9</v>
      </c>
      <c r="N4" s="13"/>
      <c r="O4" s="14"/>
      <c r="P4" s="15"/>
      <c r="Q4" s="12" t="s">
        <v>10</v>
      </c>
      <c r="R4" s="14"/>
      <c r="S4" s="14"/>
      <c r="T4" s="15"/>
      <c r="U4" s="16" t="s">
        <v>11</v>
      </c>
      <c r="V4" s="14"/>
      <c r="W4" s="14"/>
      <c r="X4" s="15"/>
      <c r="Y4" s="12" t="s">
        <v>12</v>
      </c>
      <c r="Z4" s="13"/>
      <c r="AA4" s="14"/>
      <c r="AB4" s="15"/>
      <c r="AC4" s="12" t="s">
        <v>13</v>
      </c>
      <c r="AD4" s="17"/>
      <c r="AE4" s="17"/>
      <c r="AF4" s="18"/>
      <c r="AG4" s="19"/>
      <c r="AH4" s="13" t="s">
        <v>14</v>
      </c>
      <c r="AI4" s="20"/>
      <c r="AJ4" s="21"/>
      <c r="AK4" s="12" t="s">
        <v>15</v>
      </c>
      <c r="AL4" s="13"/>
      <c r="AM4" s="14"/>
      <c r="AN4" s="15"/>
    </row>
    <row r="5" spans="1:40" ht="15.75" thickBot="1" x14ac:dyDescent="0.3">
      <c r="A5" s="22"/>
      <c r="B5" s="23"/>
      <c r="C5" s="24"/>
      <c r="D5" s="25"/>
      <c r="E5" s="26" t="s">
        <v>16</v>
      </c>
      <c r="F5" s="27"/>
      <c r="G5" s="28" t="s">
        <v>17</v>
      </c>
      <c r="H5" s="29"/>
      <c r="I5" s="30" t="s">
        <v>18</v>
      </c>
      <c r="J5" s="15"/>
      <c r="K5" s="31" t="s">
        <v>19</v>
      </c>
      <c r="L5" s="31"/>
      <c r="M5" s="32" t="s">
        <v>20</v>
      </c>
      <c r="N5" s="33"/>
      <c r="O5" s="26" t="s">
        <v>21</v>
      </c>
      <c r="P5" s="34"/>
      <c r="Q5" s="32" t="s">
        <v>22</v>
      </c>
      <c r="R5" s="33"/>
      <c r="S5" s="26" t="s">
        <v>21</v>
      </c>
      <c r="T5" s="34"/>
      <c r="U5" s="32" t="s">
        <v>23</v>
      </c>
      <c r="V5" s="33"/>
      <c r="W5" s="26" t="s">
        <v>21</v>
      </c>
      <c r="X5" s="34"/>
      <c r="Y5" s="32" t="s">
        <v>24</v>
      </c>
      <c r="Z5" s="33"/>
      <c r="AA5" s="26" t="s">
        <v>21</v>
      </c>
      <c r="AB5" s="34"/>
      <c r="AC5" s="32" t="s">
        <v>25</v>
      </c>
      <c r="AD5" s="33"/>
      <c r="AE5" s="26" t="s">
        <v>21</v>
      </c>
      <c r="AF5" s="34"/>
      <c r="AG5" s="32" t="s">
        <v>26</v>
      </c>
      <c r="AH5" s="33"/>
      <c r="AI5" s="26" t="s">
        <v>21</v>
      </c>
      <c r="AJ5" s="34"/>
      <c r="AK5" s="32" t="s">
        <v>27</v>
      </c>
      <c r="AL5" s="33"/>
      <c r="AM5" s="26" t="s">
        <v>21</v>
      </c>
      <c r="AN5" s="34"/>
    </row>
    <row r="6" spans="1:40" ht="51.75" thickBot="1" x14ac:dyDescent="0.3">
      <c r="A6" s="35"/>
      <c r="B6" s="36"/>
      <c r="C6" s="37" t="s">
        <v>28</v>
      </c>
      <c r="D6" s="38" t="s">
        <v>29</v>
      </c>
      <c r="E6" s="38" t="s">
        <v>30</v>
      </c>
      <c r="F6" s="38" t="s">
        <v>31</v>
      </c>
      <c r="G6" s="38" t="s">
        <v>30</v>
      </c>
      <c r="H6" s="38" t="s">
        <v>31</v>
      </c>
      <c r="I6" s="38" t="s">
        <v>30</v>
      </c>
      <c r="J6" s="38" t="s">
        <v>31</v>
      </c>
      <c r="K6" s="38" t="s">
        <v>30</v>
      </c>
      <c r="L6" s="38" t="s">
        <v>31</v>
      </c>
      <c r="M6" s="38" t="s">
        <v>30</v>
      </c>
      <c r="N6" s="38" t="s">
        <v>31</v>
      </c>
      <c r="O6" s="38" t="s">
        <v>30</v>
      </c>
      <c r="P6" s="38" t="s">
        <v>31</v>
      </c>
      <c r="Q6" s="38" t="s">
        <v>30</v>
      </c>
      <c r="R6" s="38" t="s">
        <v>31</v>
      </c>
      <c r="S6" s="38" t="s">
        <v>30</v>
      </c>
      <c r="T6" s="38" t="s">
        <v>31</v>
      </c>
      <c r="U6" s="38" t="s">
        <v>30</v>
      </c>
      <c r="V6" s="38" t="s">
        <v>31</v>
      </c>
      <c r="W6" s="38" t="s">
        <v>30</v>
      </c>
      <c r="X6" s="38" t="s">
        <v>31</v>
      </c>
      <c r="Y6" s="38" t="s">
        <v>30</v>
      </c>
      <c r="Z6" s="38" t="s">
        <v>31</v>
      </c>
      <c r="AA6" s="38" t="s">
        <v>30</v>
      </c>
      <c r="AB6" s="38" t="s">
        <v>31</v>
      </c>
      <c r="AC6" s="38" t="s">
        <v>30</v>
      </c>
      <c r="AD6" s="38" t="s">
        <v>31</v>
      </c>
      <c r="AE6" s="38" t="s">
        <v>30</v>
      </c>
      <c r="AF6" s="38" t="s">
        <v>31</v>
      </c>
      <c r="AG6" s="38" t="s">
        <v>30</v>
      </c>
      <c r="AH6" s="38" t="s">
        <v>31</v>
      </c>
      <c r="AI6" s="38" t="s">
        <v>30</v>
      </c>
      <c r="AJ6" s="38" t="s">
        <v>31</v>
      </c>
      <c r="AK6" s="38" t="s">
        <v>30</v>
      </c>
      <c r="AL6" s="38" t="s">
        <v>31</v>
      </c>
      <c r="AM6" s="38" t="s">
        <v>30</v>
      </c>
      <c r="AN6" s="38" t="s">
        <v>31</v>
      </c>
    </row>
    <row r="7" spans="1:40" x14ac:dyDescent="0.25">
      <c r="A7" s="39">
        <v>1</v>
      </c>
      <c r="B7" s="40">
        <v>2</v>
      </c>
      <c r="C7" s="40">
        <v>3</v>
      </c>
      <c r="D7" s="40">
        <v>4</v>
      </c>
      <c r="E7" s="41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  <c r="R7" s="40">
        <v>18</v>
      </c>
      <c r="S7" s="40">
        <v>19</v>
      </c>
      <c r="T7" s="40">
        <v>20</v>
      </c>
      <c r="U7" s="40">
        <v>21</v>
      </c>
      <c r="V7" s="40">
        <v>22</v>
      </c>
      <c r="W7" s="40">
        <v>23</v>
      </c>
      <c r="X7" s="40">
        <v>24</v>
      </c>
      <c r="Y7" s="40">
        <v>25</v>
      </c>
      <c r="Z7" s="40">
        <v>26</v>
      </c>
      <c r="AA7" s="40">
        <v>27</v>
      </c>
      <c r="AB7" s="40">
        <v>28</v>
      </c>
      <c r="AC7" s="40">
        <v>29</v>
      </c>
      <c r="AD7" s="40">
        <v>30</v>
      </c>
      <c r="AE7" s="40">
        <v>31</v>
      </c>
      <c r="AF7" s="40">
        <v>32</v>
      </c>
      <c r="AG7" s="40">
        <v>33</v>
      </c>
      <c r="AH7" s="40">
        <v>34</v>
      </c>
      <c r="AI7" s="40">
        <v>35</v>
      </c>
      <c r="AJ7" s="40">
        <v>36</v>
      </c>
      <c r="AK7" s="40">
        <v>37</v>
      </c>
      <c r="AL7" s="40">
        <v>38</v>
      </c>
      <c r="AM7" s="40">
        <v>39</v>
      </c>
      <c r="AN7" s="40">
        <v>40</v>
      </c>
    </row>
    <row r="8" spans="1:40" ht="18.75" customHeight="1" x14ac:dyDescent="0.25">
      <c r="A8" s="42">
        <v>1</v>
      </c>
      <c r="B8" s="42" t="s">
        <v>32</v>
      </c>
      <c r="C8" s="42">
        <f>E8+G8+I8+K8+M8+O8+Q8+S8+U8+W8+Y8+AA8+AC8+AE8+AG8+AI8+AK8+AM8</f>
        <v>2816</v>
      </c>
      <c r="D8" s="42">
        <f>F8+H8+J8+L8+N8+P8+R8+T8+V8+X8+Z8+AB8+AD8+AF8+AH8+AJ8+AL8+AN8</f>
        <v>45036551073.119995</v>
      </c>
      <c r="E8" s="42">
        <v>1521</v>
      </c>
      <c r="F8" s="42">
        <v>2634358.54</v>
      </c>
      <c r="G8" s="42">
        <v>475</v>
      </c>
      <c r="H8" s="42">
        <v>768148.53999999992</v>
      </c>
      <c r="I8" s="42">
        <v>362</v>
      </c>
      <c r="J8" s="42">
        <v>711835.02</v>
      </c>
      <c r="K8" s="42">
        <v>22</v>
      </c>
      <c r="L8" s="42">
        <v>44116</v>
      </c>
      <c r="M8" s="42">
        <v>105</v>
      </c>
      <c r="N8" s="42">
        <v>2335180.09</v>
      </c>
      <c r="O8" s="42">
        <v>12</v>
      </c>
      <c r="P8" s="42">
        <v>494527.44</v>
      </c>
      <c r="Q8" s="42">
        <v>58</v>
      </c>
      <c r="R8" s="42">
        <v>532073.47</v>
      </c>
      <c r="S8" s="42">
        <v>9</v>
      </c>
      <c r="T8" s="42">
        <v>127454</v>
      </c>
      <c r="U8" s="42">
        <v>1</v>
      </c>
      <c r="V8" s="42">
        <v>5000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11</v>
      </c>
      <c r="AD8" s="42">
        <v>45023293106.190002</v>
      </c>
      <c r="AE8" s="42">
        <v>0</v>
      </c>
      <c r="AF8" s="42">
        <v>0</v>
      </c>
      <c r="AG8" s="42">
        <v>73</v>
      </c>
      <c r="AH8" s="42">
        <v>1185342.81</v>
      </c>
      <c r="AI8" s="42">
        <v>42</v>
      </c>
      <c r="AJ8" s="42">
        <v>547623</v>
      </c>
      <c r="AK8" s="42">
        <v>101</v>
      </c>
      <c r="AL8" s="42">
        <v>2440794.52</v>
      </c>
      <c r="AM8" s="42">
        <v>24</v>
      </c>
      <c r="AN8" s="42">
        <v>1431513.5</v>
      </c>
    </row>
    <row r="9" spans="1:40" x14ac:dyDescent="0.25">
      <c r="A9" s="42">
        <v>2</v>
      </c>
      <c r="B9" s="42" t="s">
        <v>33</v>
      </c>
      <c r="C9" s="42">
        <f t="shared" ref="C9:D17" si="0">E9+G9+I9+K9+M9+O9+Q9+S9+U9+W9+Y9+AA9+AC9+AE9+AG9+AI9+AK9+AM9</f>
        <v>2554</v>
      </c>
      <c r="D9" s="42">
        <f t="shared" si="0"/>
        <v>49174090.249999993</v>
      </c>
      <c r="E9" s="42">
        <v>589</v>
      </c>
      <c r="F9" s="42">
        <v>6923212.8099999996</v>
      </c>
      <c r="G9" s="42">
        <v>1304</v>
      </c>
      <c r="H9" s="42">
        <v>10256720.82</v>
      </c>
      <c r="I9" s="42">
        <v>320</v>
      </c>
      <c r="J9" s="42">
        <v>2075528.25</v>
      </c>
      <c r="K9" s="42">
        <v>31</v>
      </c>
      <c r="L9" s="42">
        <v>415449.56</v>
      </c>
      <c r="M9" s="42">
        <v>10</v>
      </c>
      <c r="N9" s="42">
        <v>8460948.8000000007</v>
      </c>
      <c r="O9" s="42">
        <v>4</v>
      </c>
      <c r="P9" s="42">
        <v>43233.96</v>
      </c>
      <c r="Q9" s="42">
        <v>138</v>
      </c>
      <c r="R9" s="42">
        <v>7705579.21</v>
      </c>
      <c r="S9" s="42">
        <v>9</v>
      </c>
      <c r="T9" s="42">
        <v>677505</v>
      </c>
      <c r="U9" s="42">
        <v>1</v>
      </c>
      <c r="V9" s="42">
        <v>3450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4</v>
      </c>
      <c r="AD9" s="42">
        <v>577160.6</v>
      </c>
      <c r="AE9" s="42">
        <v>1</v>
      </c>
      <c r="AF9" s="42">
        <v>4437.57</v>
      </c>
      <c r="AG9" s="42">
        <v>0</v>
      </c>
      <c r="AH9" s="42">
        <v>0</v>
      </c>
      <c r="AI9" s="42">
        <v>0</v>
      </c>
      <c r="AJ9" s="42">
        <v>0</v>
      </c>
      <c r="AK9" s="42">
        <v>128</v>
      </c>
      <c r="AL9" s="42">
        <v>11480577.869999999</v>
      </c>
      <c r="AM9" s="42">
        <v>15</v>
      </c>
      <c r="AN9" s="42">
        <v>550285.80000000005</v>
      </c>
    </row>
    <row r="10" spans="1:40" x14ac:dyDescent="0.25">
      <c r="A10" s="42">
        <v>3</v>
      </c>
      <c r="B10" s="42" t="s">
        <v>34</v>
      </c>
      <c r="C10" s="42">
        <f t="shared" si="0"/>
        <v>1838</v>
      </c>
      <c r="D10" s="42">
        <f t="shared" si="0"/>
        <v>4224877.4800000004</v>
      </c>
      <c r="E10" s="42">
        <v>1502</v>
      </c>
      <c r="F10" s="42">
        <v>3157589.27</v>
      </c>
      <c r="G10" s="42">
        <v>43</v>
      </c>
      <c r="H10" s="42">
        <v>80466.67</v>
      </c>
      <c r="I10" s="42">
        <v>188</v>
      </c>
      <c r="J10" s="42">
        <v>260457.41</v>
      </c>
      <c r="K10" s="42">
        <v>12</v>
      </c>
      <c r="L10" s="42">
        <v>12084.33</v>
      </c>
      <c r="M10" s="42">
        <v>6</v>
      </c>
      <c r="N10" s="42">
        <v>69500</v>
      </c>
      <c r="O10" s="42">
        <v>3</v>
      </c>
      <c r="P10" s="42">
        <v>6600</v>
      </c>
      <c r="Q10" s="42">
        <v>49</v>
      </c>
      <c r="R10" s="42">
        <v>555743.80000000005</v>
      </c>
      <c r="S10" s="42">
        <v>9</v>
      </c>
      <c r="T10" s="42">
        <v>26760</v>
      </c>
      <c r="U10" s="42">
        <v>0</v>
      </c>
      <c r="V10" s="42">
        <v>0</v>
      </c>
      <c r="W10" s="42">
        <v>0</v>
      </c>
      <c r="X10" s="42">
        <v>0</v>
      </c>
      <c r="Y10" s="42">
        <v>3</v>
      </c>
      <c r="Z10" s="42">
        <v>1000</v>
      </c>
      <c r="AA10" s="42">
        <v>0</v>
      </c>
      <c r="AB10" s="42">
        <v>0</v>
      </c>
      <c r="AC10" s="42">
        <v>1</v>
      </c>
      <c r="AD10" s="42">
        <v>10000</v>
      </c>
      <c r="AE10" s="42">
        <v>1</v>
      </c>
      <c r="AF10" s="42">
        <v>500</v>
      </c>
      <c r="AG10" s="42">
        <v>10</v>
      </c>
      <c r="AH10" s="42">
        <v>19025</v>
      </c>
      <c r="AI10" s="42">
        <v>8</v>
      </c>
      <c r="AJ10" s="42">
        <v>20451</v>
      </c>
      <c r="AK10" s="42">
        <v>1</v>
      </c>
      <c r="AL10" s="42">
        <v>1200</v>
      </c>
      <c r="AM10" s="42">
        <v>2</v>
      </c>
      <c r="AN10" s="42">
        <v>3500</v>
      </c>
    </row>
    <row r="11" spans="1:40" x14ac:dyDescent="0.25">
      <c r="A11" s="42">
        <v>4</v>
      </c>
      <c r="B11" s="42" t="s">
        <v>35</v>
      </c>
      <c r="C11" s="42">
        <f t="shared" si="0"/>
        <v>649</v>
      </c>
      <c r="D11" s="42">
        <f t="shared" si="0"/>
        <v>1727342.29</v>
      </c>
      <c r="E11" s="42">
        <v>129</v>
      </c>
      <c r="F11" s="42">
        <v>305345.82</v>
      </c>
      <c r="G11" s="42">
        <v>421</v>
      </c>
      <c r="H11" s="42">
        <v>824643.44000000006</v>
      </c>
      <c r="I11" s="42">
        <v>35</v>
      </c>
      <c r="J11" s="42">
        <v>55551.97</v>
      </c>
      <c r="K11" s="42">
        <v>7</v>
      </c>
      <c r="L11" s="42">
        <v>15399.9</v>
      </c>
      <c r="M11" s="42">
        <v>10</v>
      </c>
      <c r="N11" s="42">
        <v>96078.37000000001</v>
      </c>
      <c r="O11" s="42">
        <v>2</v>
      </c>
      <c r="P11" s="42">
        <v>6833.5</v>
      </c>
      <c r="Q11" s="42">
        <v>34</v>
      </c>
      <c r="R11" s="42">
        <v>389270.58</v>
      </c>
      <c r="S11" s="42">
        <v>2</v>
      </c>
      <c r="T11" s="42">
        <v>3118.71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3</v>
      </c>
      <c r="AD11" s="42">
        <v>1500</v>
      </c>
      <c r="AE11" s="42">
        <v>0</v>
      </c>
      <c r="AF11" s="42">
        <v>0</v>
      </c>
      <c r="AG11" s="42">
        <v>1</v>
      </c>
      <c r="AH11" s="42">
        <v>2000</v>
      </c>
      <c r="AI11" s="42">
        <v>0</v>
      </c>
      <c r="AJ11" s="42">
        <v>0</v>
      </c>
      <c r="AK11" s="42">
        <v>4</v>
      </c>
      <c r="AL11" s="42">
        <v>26900</v>
      </c>
      <c r="AM11" s="42">
        <v>1</v>
      </c>
      <c r="AN11" s="42">
        <v>700</v>
      </c>
    </row>
    <row r="12" spans="1:40" x14ac:dyDescent="0.25">
      <c r="A12" s="42">
        <v>5</v>
      </c>
      <c r="B12" s="42" t="s">
        <v>36</v>
      </c>
      <c r="C12" s="42">
        <f t="shared" si="0"/>
        <v>2465</v>
      </c>
      <c r="D12" s="42">
        <f t="shared" si="0"/>
        <v>4512977.870000001</v>
      </c>
      <c r="E12" s="42">
        <v>1898</v>
      </c>
      <c r="F12" s="42">
        <v>2259837.1</v>
      </c>
      <c r="G12" s="42">
        <v>266</v>
      </c>
      <c r="H12" s="42">
        <v>467254.18000000005</v>
      </c>
      <c r="I12" s="42">
        <v>148</v>
      </c>
      <c r="J12" s="42">
        <v>182522.55</v>
      </c>
      <c r="K12" s="42">
        <v>7</v>
      </c>
      <c r="L12" s="42">
        <v>9201</v>
      </c>
      <c r="M12" s="42">
        <v>12</v>
      </c>
      <c r="N12" s="42">
        <v>798759.6</v>
      </c>
      <c r="O12" s="42">
        <v>5</v>
      </c>
      <c r="P12" s="42">
        <v>41216.67</v>
      </c>
      <c r="Q12" s="42">
        <v>80</v>
      </c>
      <c r="R12" s="42">
        <v>636725.31000000006</v>
      </c>
      <c r="S12" s="42">
        <v>8</v>
      </c>
      <c r="T12" s="42">
        <v>9092.19</v>
      </c>
      <c r="U12" s="42">
        <v>2</v>
      </c>
      <c r="V12" s="42">
        <v>7000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2</v>
      </c>
      <c r="AD12" s="42">
        <v>1500</v>
      </c>
      <c r="AE12" s="42">
        <v>0</v>
      </c>
      <c r="AF12" s="42">
        <v>0</v>
      </c>
      <c r="AG12" s="42">
        <v>24</v>
      </c>
      <c r="AH12" s="42">
        <v>28296.33</v>
      </c>
      <c r="AI12" s="42">
        <v>4</v>
      </c>
      <c r="AJ12" s="42">
        <v>4972.9400000000005</v>
      </c>
      <c r="AK12" s="42">
        <v>6</v>
      </c>
      <c r="AL12" s="42">
        <v>64200</v>
      </c>
      <c r="AM12" s="42">
        <v>3</v>
      </c>
      <c r="AN12" s="42">
        <v>2400</v>
      </c>
    </row>
    <row r="13" spans="1:40" x14ac:dyDescent="0.25">
      <c r="A13" s="42">
        <v>6</v>
      </c>
      <c r="B13" s="42" t="s">
        <v>37</v>
      </c>
      <c r="C13" s="42">
        <f t="shared" si="0"/>
        <v>1946</v>
      </c>
      <c r="D13" s="42">
        <f t="shared" si="0"/>
        <v>11716115.130000001</v>
      </c>
      <c r="E13" s="42">
        <v>1265</v>
      </c>
      <c r="F13" s="42">
        <v>1369695.63</v>
      </c>
      <c r="G13" s="42">
        <v>232</v>
      </c>
      <c r="H13" s="42">
        <v>331434.90000000002</v>
      </c>
      <c r="I13" s="42">
        <v>199</v>
      </c>
      <c r="J13" s="42">
        <v>214362.75</v>
      </c>
      <c r="K13" s="42">
        <v>9</v>
      </c>
      <c r="L13" s="42">
        <v>20353.330000000002</v>
      </c>
      <c r="M13" s="42">
        <v>8</v>
      </c>
      <c r="N13" s="42">
        <v>1792860.38</v>
      </c>
      <c r="O13" s="42">
        <v>5</v>
      </c>
      <c r="P13" s="42">
        <v>406900</v>
      </c>
      <c r="Q13" s="42">
        <v>91</v>
      </c>
      <c r="R13" s="42">
        <v>6994116.25</v>
      </c>
      <c r="S13" s="42">
        <v>17</v>
      </c>
      <c r="T13" s="42">
        <v>49618.61</v>
      </c>
      <c r="U13" s="42">
        <v>2</v>
      </c>
      <c r="V13" s="42">
        <v>4000</v>
      </c>
      <c r="W13" s="42">
        <v>1</v>
      </c>
      <c r="X13" s="42">
        <v>66990</v>
      </c>
      <c r="Y13" s="42">
        <v>0</v>
      </c>
      <c r="Z13" s="42">
        <v>0</v>
      </c>
      <c r="AA13" s="42">
        <v>0</v>
      </c>
      <c r="AB13" s="42">
        <v>0</v>
      </c>
      <c r="AC13" s="42">
        <v>3</v>
      </c>
      <c r="AD13" s="42">
        <v>5700</v>
      </c>
      <c r="AE13" s="42">
        <v>0</v>
      </c>
      <c r="AF13" s="42">
        <v>0</v>
      </c>
      <c r="AG13" s="42">
        <v>55</v>
      </c>
      <c r="AH13" s="42">
        <v>84777.459999999992</v>
      </c>
      <c r="AI13" s="42">
        <v>40</v>
      </c>
      <c r="AJ13" s="42">
        <v>41940.22</v>
      </c>
      <c r="AK13" s="42">
        <v>6</v>
      </c>
      <c r="AL13" s="42">
        <v>318658.59999999998</v>
      </c>
      <c r="AM13" s="42">
        <v>13</v>
      </c>
      <c r="AN13" s="42">
        <v>14707</v>
      </c>
    </row>
    <row r="14" spans="1:40" ht="15" customHeight="1" x14ac:dyDescent="0.25">
      <c r="A14" s="42">
        <v>7</v>
      </c>
      <c r="B14" s="43" t="s">
        <v>38</v>
      </c>
      <c r="C14" s="42">
        <f t="shared" si="0"/>
        <v>842</v>
      </c>
      <c r="D14" s="42">
        <f t="shared" si="0"/>
        <v>1213270.5099999998</v>
      </c>
      <c r="E14" s="42">
        <v>645</v>
      </c>
      <c r="F14" s="42">
        <v>658060.44999999995</v>
      </c>
      <c r="G14" s="42">
        <v>38</v>
      </c>
      <c r="H14" s="42">
        <v>42542.7</v>
      </c>
      <c r="I14" s="42">
        <v>52</v>
      </c>
      <c r="J14" s="42">
        <v>69117.079999999987</v>
      </c>
      <c r="K14" s="42">
        <v>2</v>
      </c>
      <c r="L14" s="42">
        <v>2500</v>
      </c>
      <c r="M14" s="42">
        <v>6</v>
      </c>
      <c r="N14" s="42">
        <v>35000</v>
      </c>
      <c r="O14" s="42">
        <v>0</v>
      </c>
      <c r="P14" s="42">
        <v>0</v>
      </c>
      <c r="Q14" s="42">
        <v>41</v>
      </c>
      <c r="R14" s="42">
        <v>271340.76</v>
      </c>
      <c r="S14" s="42">
        <v>1</v>
      </c>
      <c r="T14" s="42">
        <v>1000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1</v>
      </c>
      <c r="AD14" s="42">
        <v>1500</v>
      </c>
      <c r="AE14" s="42">
        <v>0</v>
      </c>
      <c r="AF14" s="42">
        <v>0</v>
      </c>
      <c r="AG14" s="42">
        <v>31</v>
      </c>
      <c r="AH14" s="42">
        <v>34835.03</v>
      </c>
      <c r="AI14" s="42">
        <v>23</v>
      </c>
      <c r="AJ14" s="42">
        <v>61674.49</v>
      </c>
      <c r="AK14" s="42">
        <v>0</v>
      </c>
      <c r="AL14" s="42">
        <v>0</v>
      </c>
      <c r="AM14" s="42">
        <v>2</v>
      </c>
      <c r="AN14" s="42">
        <v>35700</v>
      </c>
    </row>
    <row r="15" spans="1:40" ht="15" customHeight="1" x14ac:dyDescent="0.25">
      <c r="A15" s="42">
        <v>8</v>
      </c>
      <c r="B15" s="43" t="s">
        <v>39</v>
      </c>
      <c r="C15" s="42">
        <f t="shared" si="0"/>
        <v>894</v>
      </c>
      <c r="D15" s="42">
        <f t="shared" si="0"/>
        <v>8907550.2563000005</v>
      </c>
      <c r="E15" s="42">
        <v>699</v>
      </c>
      <c r="F15" s="42">
        <v>709817.26630000002</v>
      </c>
      <c r="G15" s="42">
        <v>66</v>
      </c>
      <c r="H15" s="42">
        <v>110741.25</v>
      </c>
      <c r="I15" s="42">
        <v>29</v>
      </c>
      <c r="J15" s="42">
        <v>23737.01</v>
      </c>
      <c r="K15" s="42">
        <v>5</v>
      </c>
      <c r="L15" s="42">
        <v>11700</v>
      </c>
      <c r="M15" s="42">
        <v>3</v>
      </c>
      <c r="N15" s="42">
        <v>417597.95</v>
      </c>
      <c r="O15" s="42">
        <v>12</v>
      </c>
      <c r="P15" s="42">
        <v>4986981.79</v>
      </c>
      <c r="Q15" s="42">
        <v>14</v>
      </c>
      <c r="R15" s="42">
        <v>88509.2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2</v>
      </c>
      <c r="AD15" s="42">
        <v>2709.1099999999997</v>
      </c>
      <c r="AE15" s="42">
        <v>0</v>
      </c>
      <c r="AF15" s="42">
        <v>0</v>
      </c>
      <c r="AG15" s="42">
        <v>48</v>
      </c>
      <c r="AH15" s="42">
        <v>51485.1</v>
      </c>
      <c r="AI15" s="42">
        <v>15</v>
      </c>
      <c r="AJ15" s="42">
        <v>2503771.58</v>
      </c>
      <c r="AK15" s="42">
        <v>1</v>
      </c>
      <c r="AL15" s="42">
        <v>500</v>
      </c>
      <c r="AM15" s="42">
        <v>0</v>
      </c>
      <c r="AN15" s="42">
        <v>0</v>
      </c>
    </row>
    <row r="16" spans="1:40" ht="15" customHeight="1" x14ac:dyDescent="0.25">
      <c r="A16" s="42">
        <v>9</v>
      </c>
      <c r="B16" s="43" t="s">
        <v>40</v>
      </c>
      <c r="C16" s="42">
        <f t="shared" si="0"/>
        <v>848</v>
      </c>
      <c r="D16" s="42">
        <f t="shared" si="0"/>
        <v>1499831.29</v>
      </c>
      <c r="E16" s="42">
        <v>620</v>
      </c>
      <c r="F16" s="42">
        <v>776669.99</v>
      </c>
      <c r="G16" s="42">
        <v>115</v>
      </c>
      <c r="H16" s="42">
        <v>123816.7</v>
      </c>
      <c r="I16" s="42">
        <v>64</v>
      </c>
      <c r="J16" s="42">
        <v>104852</v>
      </c>
      <c r="K16" s="42">
        <v>0</v>
      </c>
      <c r="L16" s="42">
        <v>0</v>
      </c>
      <c r="M16" s="42">
        <v>1</v>
      </c>
      <c r="N16" s="42">
        <v>1000</v>
      </c>
      <c r="O16" s="42">
        <v>0</v>
      </c>
      <c r="P16" s="42">
        <v>0</v>
      </c>
      <c r="Q16" s="42">
        <v>23</v>
      </c>
      <c r="R16" s="42">
        <v>243191</v>
      </c>
      <c r="S16" s="42">
        <v>12</v>
      </c>
      <c r="T16" s="42">
        <v>215775.6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1</v>
      </c>
      <c r="AH16" s="42">
        <v>4500</v>
      </c>
      <c r="AI16" s="42">
        <v>4</v>
      </c>
      <c r="AJ16" s="42">
        <v>9716</v>
      </c>
      <c r="AK16" s="42">
        <v>4</v>
      </c>
      <c r="AL16" s="42">
        <v>13500</v>
      </c>
      <c r="AM16" s="42">
        <v>4</v>
      </c>
      <c r="AN16" s="42">
        <v>6810</v>
      </c>
    </row>
    <row r="17" spans="1:40" ht="30.75" customHeight="1" x14ac:dyDescent="0.25">
      <c r="A17" s="42" t="s">
        <v>3</v>
      </c>
      <c r="B17" s="43" t="s">
        <v>41</v>
      </c>
      <c r="C17" s="44">
        <f t="shared" ref="C17:AN17" si="1">SUM(C8:C16)</f>
        <v>14852</v>
      </c>
      <c r="D17" s="44">
        <f t="shared" si="0"/>
        <v>45119527128.196312</v>
      </c>
      <c r="E17" s="42">
        <f t="shared" si="1"/>
        <v>8868</v>
      </c>
      <c r="F17" s="42">
        <f t="shared" si="1"/>
        <v>18794586.876299996</v>
      </c>
      <c r="G17" s="42">
        <f t="shared" si="1"/>
        <v>2960</v>
      </c>
      <c r="H17" s="42">
        <f t="shared" si="1"/>
        <v>13005769.199999997</v>
      </c>
      <c r="I17" s="42">
        <f t="shared" si="1"/>
        <v>1397</v>
      </c>
      <c r="J17" s="42">
        <f t="shared" si="1"/>
        <v>3697964.04</v>
      </c>
      <c r="K17" s="42">
        <f t="shared" si="1"/>
        <v>95</v>
      </c>
      <c r="L17" s="42">
        <f t="shared" si="1"/>
        <v>530804.12000000011</v>
      </c>
      <c r="M17" s="42">
        <f t="shared" si="1"/>
        <v>161</v>
      </c>
      <c r="N17" s="42">
        <f t="shared" si="1"/>
        <v>14006925.189999998</v>
      </c>
      <c r="O17" s="42">
        <f t="shared" si="1"/>
        <v>43</v>
      </c>
      <c r="P17" s="42">
        <f t="shared" si="1"/>
        <v>5986293.3600000003</v>
      </c>
      <c r="Q17" s="42">
        <f t="shared" si="1"/>
        <v>528</v>
      </c>
      <c r="R17" s="42">
        <f t="shared" si="1"/>
        <v>17416549.580000002</v>
      </c>
      <c r="S17" s="42">
        <f t="shared" si="1"/>
        <v>67</v>
      </c>
      <c r="T17" s="42">
        <f t="shared" si="1"/>
        <v>1110324.1099999999</v>
      </c>
      <c r="U17" s="42">
        <f t="shared" si="1"/>
        <v>6</v>
      </c>
      <c r="V17" s="42">
        <f t="shared" si="1"/>
        <v>19450</v>
      </c>
      <c r="W17" s="42">
        <f t="shared" si="1"/>
        <v>1</v>
      </c>
      <c r="X17" s="42">
        <f t="shared" si="1"/>
        <v>66990</v>
      </c>
      <c r="Y17" s="42">
        <f t="shared" si="1"/>
        <v>3</v>
      </c>
      <c r="Z17" s="42">
        <f t="shared" si="1"/>
        <v>1000</v>
      </c>
      <c r="AA17" s="42">
        <f t="shared" si="1"/>
        <v>0</v>
      </c>
      <c r="AB17" s="42">
        <f t="shared" si="1"/>
        <v>0</v>
      </c>
      <c r="AC17" s="42">
        <f t="shared" si="1"/>
        <v>27</v>
      </c>
      <c r="AD17" s="42">
        <f t="shared" si="1"/>
        <v>45023893175.900002</v>
      </c>
      <c r="AE17" s="42">
        <f t="shared" si="1"/>
        <v>2</v>
      </c>
      <c r="AF17" s="42">
        <f t="shared" si="1"/>
        <v>4937.57</v>
      </c>
      <c r="AG17" s="42">
        <f t="shared" si="1"/>
        <v>243</v>
      </c>
      <c r="AH17" s="42">
        <f t="shared" si="1"/>
        <v>1410261.7300000002</v>
      </c>
      <c r="AI17" s="42">
        <f t="shared" si="1"/>
        <v>136</v>
      </c>
      <c r="AJ17" s="42">
        <f t="shared" si="1"/>
        <v>3190149.23</v>
      </c>
      <c r="AK17" s="42">
        <f t="shared" si="1"/>
        <v>251</v>
      </c>
      <c r="AL17" s="42">
        <f t="shared" si="1"/>
        <v>14346330.989999998</v>
      </c>
      <c r="AM17" s="42">
        <f t="shared" si="1"/>
        <v>64</v>
      </c>
      <c r="AN17" s="42">
        <f t="shared" si="1"/>
        <v>2045616.3</v>
      </c>
    </row>
    <row r="18" spans="1:40" ht="18.75" thickBot="1" x14ac:dyDescent="0.3">
      <c r="B18" s="45" t="s">
        <v>42</v>
      </c>
      <c r="C18" s="46"/>
    </row>
    <row r="19" spans="1:40" ht="15.75" thickBot="1" x14ac:dyDescent="0.3">
      <c r="A19" s="6" t="s">
        <v>5</v>
      </c>
      <c r="B19" s="6" t="s">
        <v>6</v>
      </c>
      <c r="C19" s="7" t="s">
        <v>7</v>
      </c>
      <c r="D19" s="8"/>
      <c r="E19" s="9" t="s">
        <v>8</v>
      </c>
      <c r="F19" s="10"/>
      <c r="G19" s="10"/>
      <c r="H19" s="10"/>
      <c r="I19" s="10"/>
      <c r="J19" s="10"/>
      <c r="K19" s="10"/>
      <c r="L19" s="11"/>
      <c r="M19" s="12" t="s">
        <v>9</v>
      </c>
      <c r="N19" s="13"/>
      <c r="O19" s="14"/>
      <c r="P19" s="15"/>
      <c r="Q19" s="12" t="s">
        <v>10</v>
      </c>
      <c r="R19" s="14"/>
      <c r="S19" s="14"/>
      <c r="T19" s="15"/>
      <c r="U19" s="16" t="s">
        <v>11</v>
      </c>
      <c r="V19" s="14"/>
      <c r="W19" s="14"/>
      <c r="X19" s="15"/>
      <c r="Y19" s="12" t="s">
        <v>12</v>
      </c>
      <c r="Z19" s="13"/>
      <c r="AA19" s="14"/>
      <c r="AB19" s="15"/>
      <c r="AC19" s="12" t="s">
        <v>13</v>
      </c>
      <c r="AD19" s="17"/>
      <c r="AE19" s="17"/>
      <c r="AF19" s="18"/>
      <c r="AG19" s="19"/>
      <c r="AH19" s="13" t="s">
        <v>14</v>
      </c>
      <c r="AI19" s="20"/>
      <c r="AJ19" s="21"/>
      <c r="AK19" s="12" t="s">
        <v>15</v>
      </c>
      <c r="AL19" s="13"/>
      <c r="AM19" s="14"/>
      <c r="AN19" s="15"/>
    </row>
    <row r="20" spans="1:40" ht="15.75" thickBot="1" x14ac:dyDescent="0.3">
      <c r="A20" s="22"/>
      <c r="B20" s="23"/>
      <c r="C20" s="24"/>
      <c r="D20" s="25"/>
      <c r="E20" s="26" t="s">
        <v>16</v>
      </c>
      <c r="F20" s="27"/>
      <c r="G20" s="28" t="s">
        <v>17</v>
      </c>
      <c r="H20" s="29"/>
      <c r="I20" s="30" t="s">
        <v>18</v>
      </c>
      <c r="J20" s="15"/>
      <c r="K20" s="31" t="s">
        <v>19</v>
      </c>
      <c r="L20" s="31"/>
      <c r="M20" s="32" t="s">
        <v>20</v>
      </c>
      <c r="N20" s="33"/>
      <c r="O20" s="26" t="s">
        <v>21</v>
      </c>
      <c r="P20" s="34"/>
      <c r="Q20" s="32" t="s">
        <v>22</v>
      </c>
      <c r="R20" s="33"/>
      <c r="S20" s="26" t="s">
        <v>21</v>
      </c>
      <c r="T20" s="34"/>
      <c r="U20" s="32" t="s">
        <v>23</v>
      </c>
      <c r="V20" s="33"/>
      <c r="W20" s="26" t="s">
        <v>21</v>
      </c>
      <c r="X20" s="34"/>
      <c r="Y20" s="32" t="s">
        <v>24</v>
      </c>
      <c r="Z20" s="33"/>
      <c r="AA20" s="26" t="s">
        <v>21</v>
      </c>
      <c r="AB20" s="34"/>
      <c r="AC20" s="32" t="s">
        <v>25</v>
      </c>
      <c r="AD20" s="33"/>
      <c r="AE20" s="26" t="s">
        <v>21</v>
      </c>
      <c r="AF20" s="34"/>
      <c r="AG20" s="32" t="s">
        <v>26</v>
      </c>
      <c r="AH20" s="33"/>
      <c r="AI20" s="26" t="s">
        <v>21</v>
      </c>
      <c r="AJ20" s="34"/>
      <c r="AK20" s="32" t="s">
        <v>27</v>
      </c>
      <c r="AL20" s="33"/>
      <c r="AM20" s="26" t="s">
        <v>21</v>
      </c>
      <c r="AN20" s="34"/>
    </row>
    <row r="21" spans="1:40" ht="51.75" thickBot="1" x14ac:dyDescent="0.3">
      <c r="A21" s="35"/>
      <c r="B21" s="36"/>
      <c r="C21" s="37" t="s">
        <v>28</v>
      </c>
      <c r="D21" s="38" t="s">
        <v>29</v>
      </c>
      <c r="E21" s="38" t="s">
        <v>30</v>
      </c>
      <c r="F21" s="38" t="s">
        <v>31</v>
      </c>
      <c r="G21" s="38" t="s">
        <v>30</v>
      </c>
      <c r="H21" s="38" t="s">
        <v>31</v>
      </c>
      <c r="I21" s="38" t="s">
        <v>30</v>
      </c>
      <c r="J21" s="38" t="s">
        <v>31</v>
      </c>
      <c r="K21" s="38" t="s">
        <v>30</v>
      </c>
      <c r="L21" s="38" t="s">
        <v>31</v>
      </c>
      <c r="M21" s="38" t="s">
        <v>30</v>
      </c>
      <c r="N21" s="38" t="s">
        <v>31</v>
      </c>
      <c r="O21" s="38" t="s">
        <v>30</v>
      </c>
      <c r="P21" s="38" t="s">
        <v>31</v>
      </c>
      <c r="Q21" s="38" t="s">
        <v>30</v>
      </c>
      <c r="R21" s="38" t="s">
        <v>31</v>
      </c>
      <c r="S21" s="38" t="s">
        <v>30</v>
      </c>
      <c r="T21" s="38" t="s">
        <v>31</v>
      </c>
      <c r="U21" s="38" t="s">
        <v>30</v>
      </c>
      <c r="V21" s="38" t="s">
        <v>31</v>
      </c>
      <c r="W21" s="38" t="s">
        <v>30</v>
      </c>
      <c r="X21" s="38" t="s">
        <v>31</v>
      </c>
      <c r="Y21" s="38" t="s">
        <v>30</v>
      </c>
      <c r="Z21" s="38" t="s">
        <v>31</v>
      </c>
      <c r="AA21" s="38" t="s">
        <v>30</v>
      </c>
      <c r="AB21" s="38" t="s">
        <v>31</v>
      </c>
      <c r="AC21" s="38" t="s">
        <v>30</v>
      </c>
      <c r="AD21" s="38" t="s">
        <v>31</v>
      </c>
      <c r="AE21" s="38" t="s">
        <v>30</v>
      </c>
      <c r="AF21" s="38" t="s">
        <v>31</v>
      </c>
      <c r="AG21" s="38" t="s">
        <v>30</v>
      </c>
      <c r="AH21" s="38" t="s">
        <v>31</v>
      </c>
      <c r="AI21" s="38" t="s">
        <v>30</v>
      </c>
      <c r="AJ21" s="38" t="s">
        <v>31</v>
      </c>
      <c r="AK21" s="38" t="s">
        <v>30</v>
      </c>
      <c r="AL21" s="38" t="s">
        <v>31</v>
      </c>
      <c r="AM21" s="38" t="s">
        <v>30</v>
      </c>
      <c r="AN21" s="38" t="s">
        <v>31</v>
      </c>
    </row>
    <row r="22" spans="1:40" x14ac:dyDescent="0.25">
      <c r="A22" s="39">
        <v>1</v>
      </c>
      <c r="B22" s="40">
        <v>2</v>
      </c>
      <c r="C22" s="40">
        <v>3</v>
      </c>
      <c r="D22" s="40">
        <v>4</v>
      </c>
      <c r="E22" s="41">
        <v>5</v>
      </c>
      <c r="F22" s="40">
        <v>6</v>
      </c>
      <c r="G22" s="40">
        <v>7</v>
      </c>
      <c r="H22" s="40">
        <v>8</v>
      </c>
      <c r="I22" s="40">
        <v>9</v>
      </c>
      <c r="J22" s="40">
        <v>10</v>
      </c>
      <c r="K22" s="40">
        <v>11</v>
      </c>
      <c r="L22" s="40">
        <v>12</v>
      </c>
      <c r="M22" s="40">
        <v>13</v>
      </c>
      <c r="N22" s="40">
        <v>14</v>
      </c>
      <c r="O22" s="40">
        <v>15</v>
      </c>
      <c r="P22" s="40">
        <v>16</v>
      </c>
      <c r="Q22" s="40">
        <v>17</v>
      </c>
      <c r="R22" s="40">
        <v>18</v>
      </c>
      <c r="S22" s="40">
        <v>19</v>
      </c>
      <c r="T22" s="40">
        <v>20</v>
      </c>
      <c r="U22" s="40">
        <v>21</v>
      </c>
      <c r="V22" s="40">
        <v>22</v>
      </c>
      <c r="W22" s="40">
        <v>23</v>
      </c>
      <c r="X22" s="40">
        <v>24</v>
      </c>
      <c r="Y22" s="40">
        <v>25</v>
      </c>
      <c r="Z22" s="40">
        <v>26</v>
      </c>
      <c r="AA22" s="40">
        <v>27</v>
      </c>
      <c r="AB22" s="40">
        <v>28</v>
      </c>
      <c r="AC22" s="40">
        <v>29</v>
      </c>
      <c r="AD22" s="40">
        <v>30</v>
      </c>
      <c r="AE22" s="40">
        <v>31</v>
      </c>
      <c r="AF22" s="40">
        <v>32</v>
      </c>
      <c r="AG22" s="40">
        <v>33</v>
      </c>
      <c r="AH22" s="40">
        <v>34</v>
      </c>
      <c r="AI22" s="40">
        <v>35</v>
      </c>
      <c r="AJ22" s="40">
        <v>36</v>
      </c>
      <c r="AK22" s="40">
        <v>37</v>
      </c>
      <c r="AL22" s="40">
        <v>38</v>
      </c>
      <c r="AM22" s="40">
        <v>39</v>
      </c>
      <c r="AN22" s="40">
        <v>40</v>
      </c>
    </row>
    <row r="23" spans="1:40" x14ac:dyDescent="0.25">
      <c r="A23" s="42">
        <v>1</v>
      </c>
      <c r="B23" s="42" t="s">
        <v>32</v>
      </c>
      <c r="C23" s="42">
        <f>E23+G23+I23+K23+M23+O23+Q23+S23+U23+W23+Y23+AA23+AC23+AE23+AG23+AI23+AK23+AM23</f>
        <v>4334</v>
      </c>
      <c r="D23" s="42">
        <f>F23+H23+J23+L23+N23+P23+R23+T23+V23+X23+Z23+AB23+AD23+AF23+AH23+AJ23+AL23+AN23</f>
        <v>26165756.41</v>
      </c>
      <c r="E23" s="47">
        <v>2493</v>
      </c>
      <c r="F23" s="47">
        <v>5298020.4499999993</v>
      </c>
      <c r="G23" s="47">
        <v>672</v>
      </c>
      <c r="H23" s="47">
        <v>1195268.72</v>
      </c>
      <c r="I23" s="47">
        <v>588</v>
      </c>
      <c r="J23" s="47">
        <v>1606082.46</v>
      </c>
      <c r="K23" s="47">
        <v>39</v>
      </c>
      <c r="L23" s="47">
        <v>391092.53</v>
      </c>
      <c r="M23" s="47">
        <v>56</v>
      </c>
      <c r="N23" s="47">
        <v>2337624.6</v>
      </c>
      <c r="O23" s="47">
        <v>15</v>
      </c>
      <c r="P23" s="47">
        <v>1163533.75</v>
      </c>
      <c r="Q23" s="47">
        <v>106</v>
      </c>
      <c r="R23" s="47">
        <v>9039598.3300000001</v>
      </c>
      <c r="S23" s="47">
        <v>12</v>
      </c>
      <c r="T23" s="47">
        <v>36000</v>
      </c>
      <c r="U23" s="47">
        <v>5</v>
      </c>
      <c r="V23" s="47">
        <v>30062.9</v>
      </c>
      <c r="W23" s="47">
        <v>0</v>
      </c>
      <c r="X23" s="47">
        <v>0</v>
      </c>
      <c r="Y23" s="47">
        <v>2</v>
      </c>
      <c r="Z23" s="47">
        <v>135550</v>
      </c>
      <c r="AA23" s="47">
        <v>0</v>
      </c>
      <c r="AB23" s="47">
        <v>0</v>
      </c>
      <c r="AC23" s="47">
        <v>10</v>
      </c>
      <c r="AD23" s="47">
        <v>259972.69</v>
      </c>
      <c r="AE23" s="47">
        <v>0</v>
      </c>
      <c r="AF23" s="47">
        <v>0</v>
      </c>
      <c r="AG23" s="47">
        <v>137</v>
      </c>
      <c r="AH23" s="47">
        <v>1514676.76</v>
      </c>
      <c r="AI23" s="47">
        <v>86</v>
      </c>
      <c r="AJ23" s="47">
        <v>881171.42</v>
      </c>
      <c r="AK23" s="47">
        <v>92</v>
      </c>
      <c r="AL23" s="47">
        <v>1970801.2</v>
      </c>
      <c r="AM23" s="47">
        <v>21</v>
      </c>
      <c r="AN23" s="47">
        <v>306300.59999999998</v>
      </c>
    </row>
    <row r="24" spans="1:40" x14ac:dyDescent="0.25">
      <c r="A24" s="42">
        <v>2</v>
      </c>
      <c r="B24" s="42" t="s">
        <v>33</v>
      </c>
      <c r="C24" s="42">
        <f t="shared" ref="C24:D31" si="2">E24+G24+I24+K24+M24+O24+Q24+S24+U24+W24+Y24+AA24+AC24+AE24+AG24+AI24+AK24+AM24</f>
        <v>3547</v>
      </c>
      <c r="D24" s="42">
        <f t="shared" si="2"/>
        <v>69624699.24000001</v>
      </c>
      <c r="E24" s="47">
        <v>820</v>
      </c>
      <c r="F24" s="47">
        <v>6776804.4500000002</v>
      </c>
      <c r="G24" s="47">
        <v>1700</v>
      </c>
      <c r="H24" s="47">
        <v>40149317.490000002</v>
      </c>
      <c r="I24" s="47">
        <v>442</v>
      </c>
      <c r="J24" s="47">
        <v>3865413.45</v>
      </c>
      <c r="K24" s="47">
        <v>152</v>
      </c>
      <c r="L24" s="47">
        <v>449501.31000000006</v>
      </c>
      <c r="M24" s="47">
        <v>22</v>
      </c>
      <c r="N24" s="47">
        <v>2300958.3200000003</v>
      </c>
      <c r="O24" s="47">
        <v>7</v>
      </c>
      <c r="P24" s="47">
        <v>58391.9</v>
      </c>
      <c r="Q24" s="47">
        <v>135</v>
      </c>
      <c r="R24" s="47">
        <v>7533484.5700000003</v>
      </c>
      <c r="S24" s="47">
        <v>6</v>
      </c>
      <c r="T24" s="47">
        <v>352278.5</v>
      </c>
      <c r="U24" s="47">
        <v>1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7</v>
      </c>
      <c r="AD24" s="47">
        <v>31356.489999999998</v>
      </c>
      <c r="AE24" s="47">
        <v>1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240</v>
      </c>
      <c r="AL24" s="47">
        <v>6631396.2599999998</v>
      </c>
      <c r="AM24" s="47">
        <v>14</v>
      </c>
      <c r="AN24" s="47">
        <v>1475796.5</v>
      </c>
    </row>
    <row r="25" spans="1:40" x14ac:dyDescent="0.25">
      <c r="A25" s="42">
        <v>3</v>
      </c>
      <c r="B25" s="42" t="s">
        <v>34</v>
      </c>
      <c r="C25" s="42">
        <f t="shared" si="2"/>
        <v>2745</v>
      </c>
      <c r="D25" s="42">
        <f t="shared" si="2"/>
        <v>5073439.0899999989</v>
      </c>
      <c r="E25" s="47">
        <v>2286</v>
      </c>
      <c r="F25" s="47">
        <v>2822817.3899999997</v>
      </c>
      <c r="G25" s="47">
        <v>63</v>
      </c>
      <c r="H25" s="47">
        <v>82251.399999999994</v>
      </c>
      <c r="I25" s="47">
        <v>270</v>
      </c>
      <c r="J25" s="47">
        <v>336017.17</v>
      </c>
      <c r="K25" s="47">
        <v>16</v>
      </c>
      <c r="L25" s="47">
        <v>20790</v>
      </c>
      <c r="M25" s="47">
        <v>6</v>
      </c>
      <c r="N25" s="47">
        <v>374269</v>
      </c>
      <c r="O25" s="47">
        <v>7</v>
      </c>
      <c r="P25" s="47">
        <v>251940.12</v>
      </c>
      <c r="Q25" s="47">
        <v>47</v>
      </c>
      <c r="R25" s="47">
        <v>801929.95</v>
      </c>
      <c r="S25" s="47">
        <v>11</v>
      </c>
      <c r="T25" s="47">
        <v>26890</v>
      </c>
      <c r="U25" s="47">
        <v>0</v>
      </c>
      <c r="V25" s="47">
        <v>0</v>
      </c>
      <c r="W25" s="47">
        <v>0</v>
      </c>
      <c r="X25" s="47">
        <v>0</v>
      </c>
      <c r="Y25" s="47">
        <v>2</v>
      </c>
      <c r="Z25" s="47">
        <v>1050</v>
      </c>
      <c r="AA25" s="47">
        <v>0</v>
      </c>
      <c r="AB25" s="47">
        <v>0</v>
      </c>
      <c r="AC25" s="47">
        <v>1</v>
      </c>
      <c r="AD25" s="47">
        <v>0</v>
      </c>
      <c r="AE25" s="47">
        <v>0</v>
      </c>
      <c r="AF25" s="47">
        <v>0</v>
      </c>
      <c r="AG25" s="47">
        <v>18</v>
      </c>
      <c r="AH25" s="47">
        <v>21250.059999999998</v>
      </c>
      <c r="AI25" s="47">
        <v>8</v>
      </c>
      <c r="AJ25" s="47">
        <v>8634</v>
      </c>
      <c r="AK25" s="47">
        <v>6</v>
      </c>
      <c r="AL25" s="47">
        <v>33000</v>
      </c>
      <c r="AM25" s="47">
        <v>4</v>
      </c>
      <c r="AN25" s="47">
        <v>292600</v>
      </c>
    </row>
    <row r="26" spans="1:40" x14ac:dyDescent="0.25">
      <c r="A26" s="42">
        <v>4</v>
      </c>
      <c r="B26" s="42" t="s">
        <v>35</v>
      </c>
      <c r="C26" s="42">
        <f t="shared" si="2"/>
        <v>963</v>
      </c>
      <c r="D26" s="42">
        <f t="shared" si="2"/>
        <v>6177423.9799999995</v>
      </c>
      <c r="E26" s="47">
        <v>249</v>
      </c>
      <c r="F26" s="47">
        <v>830810.72</v>
      </c>
      <c r="G26" s="47">
        <v>530</v>
      </c>
      <c r="H26" s="47">
        <v>1562049.71</v>
      </c>
      <c r="I26" s="47">
        <v>93</v>
      </c>
      <c r="J26" s="47">
        <v>263350.07</v>
      </c>
      <c r="K26" s="47">
        <v>14</v>
      </c>
      <c r="L26" s="47">
        <v>147171.12</v>
      </c>
      <c r="M26" s="47">
        <v>10</v>
      </c>
      <c r="N26" s="47">
        <v>2127089.63</v>
      </c>
      <c r="O26" s="47">
        <v>6</v>
      </c>
      <c r="P26" s="47">
        <v>145170</v>
      </c>
      <c r="Q26" s="47">
        <v>36</v>
      </c>
      <c r="R26" s="47">
        <v>696170.13</v>
      </c>
      <c r="S26" s="47">
        <v>5</v>
      </c>
      <c r="T26" s="47">
        <v>74525</v>
      </c>
      <c r="U26" s="47">
        <v>0</v>
      </c>
      <c r="V26" s="47">
        <v>0</v>
      </c>
      <c r="W26" s="47">
        <v>1</v>
      </c>
      <c r="X26" s="47">
        <v>10000</v>
      </c>
      <c r="Y26" s="47">
        <v>0</v>
      </c>
      <c r="Z26" s="47">
        <v>0</v>
      </c>
      <c r="AA26" s="47">
        <v>0</v>
      </c>
      <c r="AB26" s="47">
        <v>0</v>
      </c>
      <c r="AC26" s="47">
        <v>3</v>
      </c>
      <c r="AD26" s="47">
        <v>17001</v>
      </c>
      <c r="AE26" s="47">
        <v>0</v>
      </c>
      <c r="AF26" s="47">
        <v>0</v>
      </c>
      <c r="AG26" s="47">
        <v>1</v>
      </c>
      <c r="AH26" s="47">
        <v>500</v>
      </c>
      <c r="AI26" s="47">
        <v>0</v>
      </c>
      <c r="AJ26" s="47">
        <v>0</v>
      </c>
      <c r="AK26" s="47">
        <v>10</v>
      </c>
      <c r="AL26" s="47">
        <v>282236.59999999998</v>
      </c>
      <c r="AM26" s="47">
        <v>5</v>
      </c>
      <c r="AN26" s="47">
        <v>21350</v>
      </c>
    </row>
    <row r="27" spans="1:40" x14ac:dyDescent="0.25">
      <c r="A27" s="42">
        <v>5</v>
      </c>
      <c r="B27" s="42" t="s">
        <v>43</v>
      </c>
      <c r="C27" s="42">
        <f t="shared" si="2"/>
        <v>3916</v>
      </c>
      <c r="D27" s="42">
        <f t="shared" si="2"/>
        <v>8131139.0699999994</v>
      </c>
      <c r="E27" s="47">
        <v>3063</v>
      </c>
      <c r="F27" s="47">
        <v>3746725.6199999996</v>
      </c>
      <c r="G27" s="47">
        <v>350</v>
      </c>
      <c r="H27" s="47">
        <v>535352.73</v>
      </c>
      <c r="I27" s="47">
        <v>260</v>
      </c>
      <c r="J27" s="47">
        <v>330915.50999999995</v>
      </c>
      <c r="K27" s="47">
        <v>12</v>
      </c>
      <c r="L27" s="47">
        <v>12285</v>
      </c>
      <c r="M27" s="47">
        <v>6</v>
      </c>
      <c r="N27" s="47">
        <v>49930</v>
      </c>
      <c r="O27" s="47">
        <v>3</v>
      </c>
      <c r="P27" s="47">
        <v>2550</v>
      </c>
      <c r="Q27" s="47">
        <v>126</v>
      </c>
      <c r="R27" s="47">
        <v>3213769.19</v>
      </c>
      <c r="S27" s="47">
        <v>17</v>
      </c>
      <c r="T27" s="47">
        <v>35811.360000000001</v>
      </c>
      <c r="U27" s="47">
        <v>5</v>
      </c>
      <c r="V27" s="47">
        <v>9500</v>
      </c>
      <c r="W27" s="47">
        <v>0</v>
      </c>
      <c r="X27" s="47">
        <v>0</v>
      </c>
      <c r="Y27" s="47">
        <v>0</v>
      </c>
      <c r="Z27" s="47">
        <v>0</v>
      </c>
      <c r="AA27" s="47">
        <v>1</v>
      </c>
      <c r="AB27" s="47">
        <v>820</v>
      </c>
      <c r="AC27" s="47">
        <v>0</v>
      </c>
      <c r="AD27" s="47">
        <v>0</v>
      </c>
      <c r="AE27" s="47">
        <v>0</v>
      </c>
      <c r="AF27" s="47">
        <v>0</v>
      </c>
      <c r="AG27" s="47">
        <v>56</v>
      </c>
      <c r="AH27" s="47">
        <v>50008.33</v>
      </c>
      <c r="AI27" s="47">
        <v>7</v>
      </c>
      <c r="AJ27" s="47">
        <v>6667</v>
      </c>
      <c r="AK27" s="47">
        <v>6</v>
      </c>
      <c r="AL27" s="47">
        <v>34100</v>
      </c>
      <c r="AM27" s="47">
        <v>4</v>
      </c>
      <c r="AN27" s="47">
        <v>102704.33</v>
      </c>
    </row>
    <row r="28" spans="1:40" x14ac:dyDescent="0.25">
      <c r="A28" s="42">
        <v>6</v>
      </c>
      <c r="B28" s="42" t="s">
        <v>44</v>
      </c>
      <c r="C28" s="42">
        <f t="shared" si="2"/>
        <v>2745</v>
      </c>
      <c r="D28" s="42">
        <f t="shared" si="2"/>
        <v>3713245.1900000004</v>
      </c>
      <c r="E28" s="47">
        <v>1828</v>
      </c>
      <c r="F28" s="47">
        <v>1848377.82</v>
      </c>
      <c r="G28" s="47">
        <v>334</v>
      </c>
      <c r="H28" s="47">
        <v>528106.25</v>
      </c>
      <c r="I28" s="47">
        <v>226</v>
      </c>
      <c r="J28" s="47">
        <v>236582.62</v>
      </c>
      <c r="K28" s="47">
        <v>19</v>
      </c>
      <c r="L28" s="47">
        <v>25185</v>
      </c>
      <c r="M28" s="47">
        <v>14</v>
      </c>
      <c r="N28" s="47">
        <v>56898</v>
      </c>
      <c r="O28" s="47">
        <v>3</v>
      </c>
      <c r="P28" s="47">
        <v>25500</v>
      </c>
      <c r="Q28" s="47">
        <v>122</v>
      </c>
      <c r="R28" s="47">
        <v>656020.73</v>
      </c>
      <c r="S28" s="47">
        <v>36</v>
      </c>
      <c r="T28" s="47">
        <v>86829</v>
      </c>
      <c r="U28" s="47">
        <v>1</v>
      </c>
      <c r="V28" s="47">
        <v>500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1</v>
      </c>
      <c r="AD28" s="47">
        <v>4217</v>
      </c>
      <c r="AE28" s="47">
        <v>0</v>
      </c>
      <c r="AF28" s="47">
        <v>0</v>
      </c>
      <c r="AG28" s="47">
        <v>102</v>
      </c>
      <c r="AH28" s="47">
        <v>104606.85</v>
      </c>
      <c r="AI28" s="47">
        <v>50</v>
      </c>
      <c r="AJ28" s="47">
        <v>67721.919999999998</v>
      </c>
      <c r="AK28" s="47">
        <v>5</v>
      </c>
      <c r="AL28" s="47">
        <v>15000</v>
      </c>
      <c r="AM28" s="47">
        <v>4</v>
      </c>
      <c r="AN28" s="47">
        <v>57700</v>
      </c>
    </row>
    <row r="29" spans="1:40" x14ac:dyDescent="0.25">
      <c r="A29" s="42">
        <v>7</v>
      </c>
      <c r="B29" s="43" t="s">
        <v>45</v>
      </c>
      <c r="C29" s="42">
        <f t="shared" si="2"/>
        <v>1409</v>
      </c>
      <c r="D29" s="42">
        <f t="shared" si="2"/>
        <v>122502112.64</v>
      </c>
      <c r="E29" s="47">
        <v>1145</v>
      </c>
      <c r="F29" s="47">
        <v>121970274.52</v>
      </c>
      <c r="G29" s="47">
        <v>71</v>
      </c>
      <c r="H29" s="47">
        <v>111191.36</v>
      </c>
      <c r="I29" s="47">
        <v>59</v>
      </c>
      <c r="J29" s="47">
        <v>65660.56</v>
      </c>
      <c r="K29" s="47">
        <v>3</v>
      </c>
      <c r="L29" s="47">
        <v>3400</v>
      </c>
      <c r="M29" s="47">
        <v>1</v>
      </c>
      <c r="N29" s="47">
        <v>800</v>
      </c>
      <c r="O29" s="47">
        <v>0</v>
      </c>
      <c r="P29" s="47">
        <v>0</v>
      </c>
      <c r="Q29" s="47">
        <v>24</v>
      </c>
      <c r="R29" s="47">
        <v>155226</v>
      </c>
      <c r="S29" s="47">
        <v>1</v>
      </c>
      <c r="T29" s="47">
        <v>2000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73</v>
      </c>
      <c r="AH29" s="47">
        <v>175835.2</v>
      </c>
      <c r="AI29" s="47">
        <v>25</v>
      </c>
      <c r="AJ29" s="47">
        <v>13320</v>
      </c>
      <c r="AK29" s="47">
        <v>5</v>
      </c>
      <c r="AL29" s="47">
        <v>3755</v>
      </c>
      <c r="AM29" s="47">
        <v>2</v>
      </c>
      <c r="AN29" s="47">
        <v>650</v>
      </c>
    </row>
    <row r="30" spans="1:40" x14ac:dyDescent="0.25">
      <c r="A30" s="42">
        <v>8</v>
      </c>
      <c r="B30" s="43" t="s">
        <v>39</v>
      </c>
      <c r="C30" s="42">
        <f t="shared" si="2"/>
        <v>1403</v>
      </c>
      <c r="D30" s="42">
        <f t="shared" si="2"/>
        <v>1165643.6800000002</v>
      </c>
      <c r="E30" s="47">
        <v>1165</v>
      </c>
      <c r="F30" s="47">
        <v>881224.3899999999</v>
      </c>
      <c r="G30" s="47">
        <v>75</v>
      </c>
      <c r="H30" s="47">
        <v>95408.36</v>
      </c>
      <c r="I30" s="47">
        <v>38</v>
      </c>
      <c r="J30" s="47">
        <v>40180</v>
      </c>
      <c r="K30" s="47">
        <v>9</v>
      </c>
      <c r="L30" s="47">
        <v>13505.27</v>
      </c>
      <c r="M30" s="47">
        <v>5</v>
      </c>
      <c r="N30" s="47">
        <v>44201</v>
      </c>
      <c r="O30" s="47">
        <v>1</v>
      </c>
      <c r="P30" s="47">
        <v>530</v>
      </c>
      <c r="Q30" s="47">
        <v>16</v>
      </c>
      <c r="R30" s="47">
        <v>20049.5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1</v>
      </c>
      <c r="AD30" s="47">
        <v>2500</v>
      </c>
      <c r="AE30" s="47">
        <v>0</v>
      </c>
      <c r="AF30" s="47">
        <v>0</v>
      </c>
      <c r="AG30" s="47">
        <v>79</v>
      </c>
      <c r="AH30" s="47">
        <v>59540.83</v>
      </c>
      <c r="AI30" s="47">
        <v>11</v>
      </c>
      <c r="AJ30" s="47">
        <v>6721</v>
      </c>
      <c r="AK30" s="47">
        <v>1</v>
      </c>
      <c r="AL30" s="47">
        <v>533.33000000000004</v>
      </c>
      <c r="AM30" s="47">
        <v>2</v>
      </c>
      <c r="AN30" s="47">
        <v>1250</v>
      </c>
    </row>
    <row r="31" spans="1:40" x14ac:dyDescent="0.25">
      <c r="A31" s="42">
        <v>9</v>
      </c>
      <c r="B31" s="43" t="s">
        <v>40</v>
      </c>
      <c r="C31" s="42">
        <f t="shared" si="2"/>
        <v>1382</v>
      </c>
      <c r="D31" s="42">
        <f t="shared" si="2"/>
        <v>1881153.1999999997</v>
      </c>
      <c r="E31" s="47">
        <v>1054</v>
      </c>
      <c r="F31" s="47">
        <v>1209976.6599999999</v>
      </c>
      <c r="G31" s="47">
        <v>133</v>
      </c>
      <c r="H31" s="47">
        <v>170014.75</v>
      </c>
      <c r="I31" s="47">
        <v>130</v>
      </c>
      <c r="J31" s="47">
        <v>159824</v>
      </c>
      <c r="K31" s="47">
        <v>0</v>
      </c>
      <c r="L31" s="47">
        <v>0</v>
      </c>
      <c r="M31" s="47">
        <v>0</v>
      </c>
      <c r="N31" s="47">
        <v>0</v>
      </c>
      <c r="O31" s="47">
        <v>1</v>
      </c>
      <c r="P31" s="47">
        <v>2500</v>
      </c>
      <c r="Q31" s="47">
        <v>33</v>
      </c>
      <c r="R31" s="47">
        <v>274734.24</v>
      </c>
      <c r="S31" s="47">
        <v>12</v>
      </c>
      <c r="T31" s="47">
        <v>17350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1</v>
      </c>
      <c r="AD31" s="47">
        <v>4000</v>
      </c>
      <c r="AE31" s="47">
        <v>0</v>
      </c>
      <c r="AF31" s="47">
        <v>0</v>
      </c>
      <c r="AG31" s="47">
        <v>0</v>
      </c>
      <c r="AH31" s="47">
        <v>0</v>
      </c>
      <c r="AI31" s="47">
        <v>9</v>
      </c>
      <c r="AJ31" s="47">
        <v>7820</v>
      </c>
      <c r="AK31" s="47">
        <v>6</v>
      </c>
      <c r="AL31" s="47">
        <v>16016.880000000001</v>
      </c>
      <c r="AM31" s="47">
        <v>3</v>
      </c>
      <c r="AN31" s="47">
        <v>18916.669999999998</v>
      </c>
    </row>
    <row r="32" spans="1:40" ht="30" x14ac:dyDescent="0.25">
      <c r="A32" s="42" t="s">
        <v>3</v>
      </c>
      <c r="B32" s="43" t="s">
        <v>41</v>
      </c>
      <c r="C32" s="44">
        <f>C31+C30+C29+C28+C27+C26+C25+C24+C23</f>
        <v>22444</v>
      </c>
      <c r="D32" s="44">
        <f t="shared" ref="D32:AN32" si="3">SUM(D23:D31)</f>
        <v>244434612.5</v>
      </c>
      <c r="E32" s="42">
        <f t="shared" si="3"/>
        <v>14103</v>
      </c>
      <c r="F32" s="42">
        <f t="shared" si="3"/>
        <v>145385032.01999998</v>
      </c>
      <c r="G32" s="42">
        <f t="shared" si="3"/>
        <v>3928</v>
      </c>
      <c r="H32" s="42">
        <f t="shared" si="3"/>
        <v>44428960.769999996</v>
      </c>
      <c r="I32" s="42">
        <f t="shared" si="3"/>
        <v>2106</v>
      </c>
      <c r="J32" s="42">
        <f t="shared" si="3"/>
        <v>6904025.8399999999</v>
      </c>
      <c r="K32" s="42">
        <f t="shared" si="3"/>
        <v>264</v>
      </c>
      <c r="L32" s="42">
        <f t="shared" si="3"/>
        <v>1062930.23</v>
      </c>
      <c r="M32" s="42">
        <f t="shared" si="3"/>
        <v>120</v>
      </c>
      <c r="N32" s="42">
        <f t="shared" si="3"/>
        <v>7291770.5499999998</v>
      </c>
      <c r="O32" s="42">
        <f t="shared" si="3"/>
        <v>43</v>
      </c>
      <c r="P32" s="42">
        <f t="shared" si="3"/>
        <v>1650115.77</v>
      </c>
      <c r="Q32" s="42">
        <f t="shared" si="3"/>
        <v>645</v>
      </c>
      <c r="R32" s="42">
        <f t="shared" si="3"/>
        <v>22390982.640000001</v>
      </c>
      <c r="S32" s="42">
        <f t="shared" si="3"/>
        <v>100</v>
      </c>
      <c r="T32" s="42">
        <f t="shared" si="3"/>
        <v>631683.86</v>
      </c>
      <c r="U32" s="42">
        <f t="shared" si="3"/>
        <v>12</v>
      </c>
      <c r="V32" s="42">
        <f t="shared" si="3"/>
        <v>40062.9</v>
      </c>
      <c r="W32" s="42">
        <f t="shared" si="3"/>
        <v>1</v>
      </c>
      <c r="X32" s="42">
        <f t="shared" si="3"/>
        <v>10000</v>
      </c>
      <c r="Y32" s="42">
        <f t="shared" si="3"/>
        <v>4</v>
      </c>
      <c r="Z32" s="42">
        <f t="shared" si="3"/>
        <v>136600</v>
      </c>
      <c r="AA32" s="42">
        <f t="shared" si="3"/>
        <v>1</v>
      </c>
      <c r="AB32" s="42">
        <f t="shared" si="3"/>
        <v>820</v>
      </c>
      <c r="AC32" s="42">
        <f t="shared" si="3"/>
        <v>24</v>
      </c>
      <c r="AD32" s="42">
        <f t="shared" si="3"/>
        <v>319047.18</v>
      </c>
      <c r="AE32" s="42">
        <f t="shared" si="3"/>
        <v>1</v>
      </c>
      <c r="AF32" s="42">
        <f t="shared" si="3"/>
        <v>0</v>
      </c>
      <c r="AG32" s="42">
        <f t="shared" si="3"/>
        <v>466</v>
      </c>
      <c r="AH32" s="42">
        <f t="shared" si="3"/>
        <v>1926418.0300000003</v>
      </c>
      <c r="AI32" s="42">
        <f t="shared" si="3"/>
        <v>196</v>
      </c>
      <c r="AJ32" s="42">
        <f t="shared" si="3"/>
        <v>992055.34000000008</v>
      </c>
      <c r="AK32" s="42">
        <f t="shared" si="3"/>
        <v>371</v>
      </c>
      <c r="AL32" s="42">
        <f t="shared" si="3"/>
        <v>8986839.2699999996</v>
      </c>
      <c r="AM32" s="42">
        <f t="shared" si="3"/>
        <v>59</v>
      </c>
      <c r="AN32" s="42">
        <f t="shared" si="3"/>
        <v>2277268.1</v>
      </c>
    </row>
    <row r="33" spans="1:40" ht="18.75" thickBot="1" x14ac:dyDescent="0.3">
      <c r="B33" s="45" t="s">
        <v>46</v>
      </c>
    </row>
    <row r="34" spans="1:40" ht="15.75" thickBot="1" x14ac:dyDescent="0.3">
      <c r="A34" s="6" t="s">
        <v>5</v>
      </c>
      <c r="B34" s="6" t="s">
        <v>6</v>
      </c>
      <c r="C34" s="7" t="s">
        <v>7</v>
      </c>
      <c r="D34" s="8"/>
      <c r="E34" s="9" t="s">
        <v>8</v>
      </c>
      <c r="F34" s="10"/>
      <c r="G34" s="10"/>
      <c r="H34" s="10"/>
      <c r="I34" s="10"/>
      <c r="J34" s="10"/>
      <c r="K34" s="10"/>
      <c r="L34" s="11"/>
      <c r="M34" s="12" t="s">
        <v>9</v>
      </c>
      <c r="N34" s="13"/>
      <c r="O34" s="14"/>
      <c r="P34" s="15"/>
      <c r="Q34" s="12" t="s">
        <v>10</v>
      </c>
      <c r="R34" s="14"/>
      <c r="S34" s="14"/>
      <c r="T34" s="15"/>
      <c r="U34" s="16" t="s">
        <v>11</v>
      </c>
      <c r="V34" s="14"/>
      <c r="W34" s="14"/>
      <c r="X34" s="15"/>
      <c r="Y34" s="12" t="s">
        <v>12</v>
      </c>
      <c r="Z34" s="13"/>
      <c r="AA34" s="14"/>
      <c r="AB34" s="15"/>
      <c r="AC34" s="12" t="s">
        <v>13</v>
      </c>
      <c r="AD34" s="17"/>
      <c r="AE34" s="17"/>
      <c r="AF34" s="18"/>
      <c r="AG34" s="19"/>
      <c r="AH34" s="13" t="s">
        <v>14</v>
      </c>
      <c r="AI34" s="20"/>
      <c r="AJ34" s="21"/>
      <c r="AK34" s="12" t="s">
        <v>15</v>
      </c>
      <c r="AL34" s="13"/>
      <c r="AM34" s="14"/>
      <c r="AN34" s="15"/>
    </row>
    <row r="35" spans="1:40" ht="15.75" thickBot="1" x14ac:dyDescent="0.3">
      <c r="A35" s="22"/>
      <c r="B35" s="23"/>
      <c r="C35" s="24"/>
      <c r="D35" s="25"/>
      <c r="E35" s="26" t="s">
        <v>16</v>
      </c>
      <c r="F35" s="27"/>
      <c r="G35" s="28" t="s">
        <v>17</v>
      </c>
      <c r="H35" s="29"/>
      <c r="I35" s="30" t="s">
        <v>18</v>
      </c>
      <c r="J35" s="15"/>
      <c r="K35" s="31" t="s">
        <v>19</v>
      </c>
      <c r="L35" s="31"/>
      <c r="M35" s="32" t="s">
        <v>20</v>
      </c>
      <c r="N35" s="33"/>
      <c r="O35" s="26" t="s">
        <v>21</v>
      </c>
      <c r="P35" s="34"/>
      <c r="Q35" s="32" t="s">
        <v>22</v>
      </c>
      <c r="R35" s="33"/>
      <c r="S35" s="26" t="s">
        <v>21</v>
      </c>
      <c r="T35" s="34"/>
      <c r="U35" s="32" t="s">
        <v>23</v>
      </c>
      <c r="V35" s="33"/>
      <c r="W35" s="26" t="s">
        <v>21</v>
      </c>
      <c r="X35" s="34"/>
      <c r="Y35" s="32" t="s">
        <v>24</v>
      </c>
      <c r="Z35" s="33"/>
      <c r="AA35" s="26" t="s">
        <v>21</v>
      </c>
      <c r="AB35" s="34"/>
      <c r="AC35" s="32" t="s">
        <v>25</v>
      </c>
      <c r="AD35" s="33"/>
      <c r="AE35" s="26" t="s">
        <v>21</v>
      </c>
      <c r="AF35" s="34"/>
      <c r="AG35" s="32" t="s">
        <v>26</v>
      </c>
      <c r="AH35" s="33"/>
      <c r="AI35" s="26" t="s">
        <v>21</v>
      </c>
      <c r="AJ35" s="34"/>
      <c r="AK35" s="32" t="s">
        <v>27</v>
      </c>
      <c r="AL35" s="33"/>
      <c r="AM35" s="26" t="s">
        <v>21</v>
      </c>
      <c r="AN35" s="34"/>
    </row>
    <row r="36" spans="1:40" ht="51.75" thickBot="1" x14ac:dyDescent="0.3">
      <c r="A36" s="35"/>
      <c r="B36" s="36"/>
      <c r="C36" s="37" t="s">
        <v>28</v>
      </c>
      <c r="D36" s="38" t="s">
        <v>29</v>
      </c>
      <c r="E36" s="38" t="s">
        <v>30</v>
      </c>
      <c r="F36" s="38" t="s">
        <v>31</v>
      </c>
      <c r="G36" s="38" t="s">
        <v>30</v>
      </c>
      <c r="H36" s="38" t="s">
        <v>31</v>
      </c>
      <c r="I36" s="38" t="s">
        <v>30</v>
      </c>
      <c r="J36" s="38" t="s">
        <v>31</v>
      </c>
      <c r="K36" s="38" t="s">
        <v>30</v>
      </c>
      <c r="L36" s="38" t="s">
        <v>31</v>
      </c>
      <c r="M36" s="38" t="s">
        <v>30</v>
      </c>
      <c r="N36" s="38" t="s">
        <v>31</v>
      </c>
      <c r="O36" s="38" t="s">
        <v>30</v>
      </c>
      <c r="P36" s="38" t="s">
        <v>31</v>
      </c>
      <c r="Q36" s="38" t="s">
        <v>30</v>
      </c>
      <c r="R36" s="38" t="s">
        <v>31</v>
      </c>
      <c r="S36" s="38" t="s">
        <v>30</v>
      </c>
      <c r="T36" s="38" t="s">
        <v>31</v>
      </c>
      <c r="U36" s="38" t="s">
        <v>30</v>
      </c>
      <c r="V36" s="38" t="s">
        <v>31</v>
      </c>
      <c r="W36" s="38" t="s">
        <v>30</v>
      </c>
      <c r="X36" s="38" t="s">
        <v>31</v>
      </c>
      <c r="Y36" s="38" t="s">
        <v>30</v>
      </c>
      <c r="Z36" s="38" t="s">
        <v>31</v>
      </c>
      <c r="AA36" s="38" t="s">
        <v>30</v>
      </c>
      <c r="AB36" s="38" t="s">
        <v>31</v>
      </c>
      <c r="AC36" s="38" t="s">
        <v>30</v>
      </c>
      <c r="AD36" s="38" t="s">
        <v>31</v>
      </c>
      <c r="AE36" s="38" t="s">
        <v>30</v>
      </c>
      <c r="AF36" s="38" t="s">
        <v>31</v>
      </c>
      <c r="AG36" s="38" t="s">
        <v>30</v>
      </c>
      <c r="AH36" s="38" t="s">
        <v>31</v>
      </c>
      <c r="AI36" s="38" t="s">
        <v>30</v>
      </c>
      <c r="AJ36" s="38" t="s">
        <v>31</v>
      </c>
      <c r="AK36" s="38" t="s">
        <v>30</v>
      </c>
      <c r="AL36" s="38" t="s">
        <v>31</v>
      </c>
      <c r="AM36" s="38" t="s">
        <v>30</v>
      </c>
      <c r="AN36" s="38" t="s">
        <v>31</v>
      </c>
    </row>
    <row r="37" spans="1:40" x14ac:dyDescent="0.25">
      <c r="A37" s="39">
        <v>1</v>
      </c>
      <c r="B37" s="40">
        <v>2</v>
      </c>
      <c r="C37" s="40">
        <v>3</v>
      </c>
      <c r="D37" s="40">
        <v>4</v>
      </c>
      <c r="E37" s="41">
        <v>5</v>
      </c>
      <c r="F37" s="40">
        <v>6</v>
      </c>
      <c r="G37" s="40">
        <v>7</v>
      </c>
      <c r="H37" s="40">
        <v>8</v>
      </c>
      <c r="I37" s="40">
        <v>9</v>
      </c>
      <c r="J37" s="40">
        <v>10</v>
      </c>
      <c r="K37" s="40">
        <v>11</v>
      </c>
      <c r="L37" s="40">
        <v>12</v>
      </c>
      <c r="M37" s="40">
        <v>13</v>
      </c>
      <c r="N37" s="40">
        <v>14</v>
      </c>
      <c r="O37" s="40">
        <v>15</v>
      </c>
      <c r="P37" s="40">
        <v>16</v>
      </c>
      <c r="Q37" s="40">
        <v>17</v>
      </c>
      <c r="R37" s="40">
        <v>18</v>
      </c>
      <c r="S37" s="40">
        <v>19</v>
      </c>
      <c r="T37" s="40">
        <v>20</v>
      </c>
      <c r="U37" s="40">
        <v>21</v>
      </c>
      <c r="V37" s="40">
        <v>22</v>
      </c>
      <c r="W37" s="40">
        <v>23</v>
      </c>
      <c r="X37" s="40">
        <v>24</v>
      </c>
      <c r="Y37" s="40">
        <v>25</v>
      </c>
      <c r="Z37" s="40">
        <v>26</v>
      </c>
      <c r="AA37" s="40">
        <v>27</v>
      </c>
      <c r="AB37" s="40">
        <v>28</v>
      </c>
      <c r="AC37" s="40">
        <v>29</v>
      </c>
      <c r="AD37" s="40">
        <v>30</v>
      </c>
      <c r="AE37" s="40">
        <v>31</v>
      </c>
      <c r="AF37" s="40">
        <v>32</v>
      </c>
      <c r="AG37" s="40">
        <v>33</v>
      </c>
      <c r="AH37" s="40">
        <v>34</v>
      </c>
      <c r="AI37" s="40">
        <v>35</v>
      </c>
      <c r="AJ37" s="40">
        <v>36</v>
      </c>
      <c r="AK37" s="40">
        <v>37</v>
      </c>
      <c r="AL37" s="40">
        <v>38</v>
      </c>
      <c r="AM37" s="40">
        <v>39</v>
      </c>
      <c r="AN37" s="40">
        <v>40</v>
      </c>
    </row>
    <row r="38" spans="1:40" x14ac:dyDescent="0.25">
      <c r="A38" s="42">
        <v>1</v>
      </c>
      <c r="B38" s="42" t="s">
        <v>32</v>
      </c>
      <c r="C38" s="42">
        <f>E38+G38+I38+K38+M38+O38+Q38+S38+U38+W38+Y38+AA38+AC38+AE38+AG38+AI38+AK38+AM38</f>
        <v>999</v>
      </c>
      <c r="D38" s="42">
        <f>F38+H38+J38+L38+N38+P38+R38+T38+V38+X38+Z38+AB38+AD38+AF38+AH38+AJ38+AL38+AN38</f>
        <v>3625169.8</v>
      </c>
      <c r="E38" s="42">
        <v>582</v>
      </c>
      <c r="F38" s="42">
        <v>898675.97999999986</v>
      </c>
      <c r="G38" s="42">
        <v>191</v>
      </c>
      <c r="H38" s="42">
        <v>259230.78999999998</v>
      </c>
      <c r="I38" s="42">
        <v>97</v>
      </c>
      <c r="J38" s="42">
        <v>177269.22</v>
      </c>
      <c r="K38" s="42">
        <v>9</v>
      </c>
      <c r="L38" s="42">
        <v>18918.46</v>
      </c>
      <c r="M38" s="42">
        <v>20</v>
      </c>
      <c r="N38" s="42">
        <v>991222.76</v>
      </c>
      <c r="O38" s="42">
        <v>4</v>
      </c>
      <c r="P38" s="42">
        <v>381507.38</v>
      </c>
      <c r="Q38" s="42">
        <v>30</v>
      </c>
      <c r="R38" s="42">
        <v>533717</v>
      </c>
      <c r="S38" s="42">
        <v>4</v>
      </c>
      <c r="T38" s="42">
        <v>104200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25</v>
      </c>
      <c r="AH38" s="42">
        <v>57240</v>
      </c>
      <c r="AI38" s="42">
        <v>2</v>
      </c>
      <c r="AJ38" s="42">
        <v>35472.770000000004</v>
      </c>
      <c r="AK38" s="42">
        <v>24</v>
      </c>
      <c r="AL38" s="42">
        <v>85065.44</v>
      </c>
      <c r="AM38" s="42">
        <v>11</v>
      </c>
      <c r="AN38" s="42">
        <v>82650</v>
      </c>
    </row>
    <row r="39" spans="1:40" x14ac:dyDescent="0.25">
      <c r="A39" s="42">
        <v>2</v>
      </c>
      <c r="B39" s="42" t="s">
        <v>33</v>
      </c>
      <c r="C39" s="42">
        <f t="shared" ref="C39:D46" si="4">E39+G39+I39+K39+M39+O39+Q39+S39+U39+W39+Y39+AA39+AC39+AE39+AG39+AI39+AK39+AM39</f>
        <v>1439</v>
      </c>
      <c r="D39" s="42">
        <f t="shared" si="4"/>
        <v>56461373.140000001</v>
      </c>
      <c r="E39" s="42">
        <v>360</v>
      </c>
      <c r="F39" s="42">
        <v>5756756.2000000002</v>
      </c>
      <c r="G39" s="42">
        <v>628</v>
      </c>
      <c r="H39" s="42">
        <v>5130995.96</v>
      </c>
      <c r="I39" s="42">
        <v>259</v>
      </c>
      <c r="J39" s="42">
        <v>10661098.270000001</v>
      </c>
      <c r="K39" s="42">
        <v>11</v>
      </c>
      <c r="L39" s="42">
        <v>34031.229999999996</v>
      </c>
      <c r="M39" s="42">
        <v>14</v>
      </c>
      <c r="N39" s="42">
        <v>2628879.58</v>
      </c>
      <c r="O39" s="42">
        <v>0</v>
      </c>
      <c r="P39" s="42">
        <v>0</v>
      </c>
      <c r="Q39" s="42">
        <v>61</v>
      </c>
      <c r="R39" s="42">
        <v>13659759.039999999</v>
      </c>
      <c r="S39" s="42">
        <v>5</v>
      </c>
      <c r="T39" s="42">
        <v>30811.5</v>
      </c>
      <c r="U39" s="42">
        <v>1</v>
      </c>
      <c r="V39" s="42">
        <v>250000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4</v>
      </c>
      <c r="AD39" s="42">
        <v>290806.5</v>
      </c>
      <c r="AE39" s="42">
        <v>2</v>
      </c>
      <c r="AF39" s="42">
        <v>141337.56</v>
      </c>
      <c r="AG39" s="42">
        <v>1</v>
      </c>
      <c r="AH39" s="42">
        <v>1667.5</v>
      </c>
      <c r="AI39" s="42">
        <v>12</v>
      </c>
      <c r="AJ39" s="42">
        <v>275123.62</v>
      </c>
      <c r="AK39" s="42">
        <v>74</v>
      </c>
      <c r="AL39" s="42">
        <v>16575050.18</v>
      </c>
      <c r="AM39" s="42">
        <v>7</v>
      </c>
      <c r="AN39" s="42">
        <v>1025056</v>
      </c>
    </row>
    <row r="40" spans="1:40" x14ac:dyDescent="0.25">
      <c r="A40" s="42">
        <v>3</v>
      </c>
      <c r="B40" s="42" t="s">
        <v>34</v>
      </c>
      <c r="C40" s="42">
        <f t="shared" si="4"/>
        <v>664</v>
      </c>
      <c r="D40" s="42">
        <f t="shared" si="4"/>
        <v>1221829.8800000001</v>
      </c>
      <c r="E40" s="42">
        <v>546</v>
      </c>
      <c r="F40" s="42">
        <v>883947.06</v>
      </c>
      <c r="G40" s="42">
        <v>13</v>
      </c>
      <c r="H40" s="42">
        <v>11436</v>
      </c>
      <c r="I40" s="42">
        <v>83</v>
      </c>
      <c r="J40" s="42">
        <v>85799.75</v>
      </c>
      <c r="K40" s="42">
        <v>4</v>
      </c>
      <c r="L40" s="42">
        <v>8010</v>
      </c>
      <c r="M40" s="42">
        <v>4</v>
      </c>
      <c r="N40" s="42">
        <v>127267</v>
      </c>
      <c r="O40" s="42">
        <v>0</v>
      </c>
      <c r="P40" s="42">
        <v>0</v>
      </c>
      <c r="Q40" s="42">
        <v>9</v>
      </c>
      <c r="R40" s="42">
        <v>99468.78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4</v>
      </c>
      <c r="AH40" s="42">
        <v>4401.29</v>
      </c>
      <c r="AI40" s="42">
        <v>0</v>
      </c>
      <c r="AJ40" s="42">
        <v>0</v>
      </c>
      <c r="AK40" s="42">
        <v>1</v>
      </c>
      <c r="AL40" s="42">
        <v>1500</v>
      </c>
      <c r="AM40" s="42">
        <v>0</v>
      </c>
      <c r="AN40" s="42">
        <v>0</v>
      </c>
    </row>
    <row r="41" spans="1:40" x14ac:dyDescent="0.25">
      <c r="A41" s="42">
        <v>4</v>
      </c>
      <c r="B41" s="42" t="s">
        <v>35</v>
      </c>
      <c r="C41" s="42">
        <f t="shared" si="4"/>
        <v>347</v>
      </c>
      <c r="D41" s="42">
        <f t="shared" si="4"/>
        <v>2466211.08</v>
      </c>
      <c r="E41" s="42">
        <v>85</v>
      </c>
      <c r="F41" s="42">
        <v>292248.36</v>
      </c>
      <c r="G41" s="42">
        <v>197</v>
      </c>
      <c r="H41" s="42">
        <v>726286.19</v>
      </c>
      <c r="I41" s="42">
        <v>25</v>
      </c>
      <c r="J41" s="42">
        <v>49245.31</v>
      </c>
      <c r="K41" s="42">
        <v>8</v>
      </c>
      <c r="L41" s="42">
        <v>234500</v>
      </c>
      <c r="M41" s="42">
        <v>5</v>
      </c>
      <c r="N41" s="42">
        <v>244890.45</v>
      </c>
      <c r="O41" s="42">
        <v>0</v>
      </c>
      <c r="P41" s="42">
        <v>0</v>
      </c>
      <c r="Q41" s="42">
        <v>18</v>
      </c>
      <c r="R41" s="42">
        <v>475040.77</v>
      </c>
      <c r="S41" s="42">
        <v>3</v>
      </c>
      <c r="T41" s="42">
        <v>2500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5</v>
      </c>
      <c r="AL41" s="42">
        <v>229000</v>
      </c>
      <c r="AM41" s="42">
        <v>1</v>
      </c>
      <c r="AN41" s="42">
        <v>212500</v>
      </c>
    </row>
    <row r="42" spans="1:40" x14ac:dyDescent="0.25">
      <c r="A42" s="42">
        <v>5</v>
      </c>
      <c r="B42" s="42" t="s">
        <v>43</v>
      </c>
      <c r="C42" s="42">
        <f t="shared" si="4"/>
        <v>1005</v>
      </c>
      <c r="D42" s="42">
        <f t="shared" si="4"/>
        <v>3401893.69</v>
      </c>
      <c r="E42" s="42">
        <v>742</v>
      </c>
      <c r="F42" s="42">
        <v>1729450.5799999998</v>
      </c>
      <c r="G42" s="42">
        <v>102</v>
      </c>
      <c r="H42" s="42">
        <v>127027.98999999999</v>
      </c>
      <c r="I42" s="42">
        <v>90</v>
      </c>
      <c r="J42" s="42">
        <v>102438.66</v>
      </c>
      <c r="K42" s="42">
        <v>1</v>
      </c>
      <c r="L42" s="42">
        <v>550</v>
      </c>
      <c r="M42" s="42">
        <v>4</v>
      </c>
      <c r="N42" s="42">
        <v>40197.599999999999</v>
      </c>
      <c r="O42" s="42">
        <v>3</v>
      </c>
      <c r="P42" s="42">
        <v>202000</v>
      </c>
      <c r="Q42" s="42">
        <v>43</v>
      </c>
      <c r="R42" s="42">
        <v>1126068.8500000001</v>
      </c>
      <c r="S42" s="42">
        <v>3</v>
      </c>
      <c r="T42" s="42">
        <v>2760</v>
      </c>
      <c r="U42" s="42">
        <v>1</v>
      </c>
      <c r="V42" s="42">
        <v>5000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1</v>
      </c>
      <c r="AD42" s="42">
        <v>9166.67</v>
      </c>
      <c r="AE42" s="42">
        <v>0</v>
      </c>
      <c r="AF42" s="42">
        <v>0</v>
      </c>
      <c r="AG42" s="42">
        <v>10</v>
      </c>
      <c r="AH42" s="42">
        <v>23100</v>
      </c>
      <c r="AI42" s="42">
        <v>2</v>
      </c>
      <c r="AJ42" s="42">
        <v>10900</v>
      </c>
      <c r="AK42" s="42">
        <v>2</v>
      </c>
      <c r="AL42" s="42">
        <v>14066.67</v>
      </c>
      <c r="AM42" s="42">
        <v>1</v>
      </c>
      <c r="AN42" s="42">
        <v>9166.67</v>
      </c>
    </row>
    <row r="43" spans="1:40" x14ac:dyDescent="0.25">
      <c r="A43" s="42">
        <v>6</v>
      </c>
      <c r="B43" s="42" t="s">
        <v>44</v>
      </c>
      <c r="C43" s="42">
        <f t="shared" si="4"/>
        <v>679</v>
      </c>
      <c r="D43" s="42">
        <f t="shared" si="4"/>
        <v>2856320.15</v>
      </c>
      <c r="E43" s="42">
        <v>431</v>
      </c>
      <c r="F43" s="42">
        <v>500485.67000000004</v>
      </c>
      <c r="G43" s="42">
        <v>104</v>
      </c>
      <c r="H43" s="42">
        <v>207770.81</v>
      </c>
      <c r="I43" s="42">
        <v>49</v>
      </c>
      <c r="J43" s="42">
        <v>56446</v>
      </c>
      <c r="K43" s="42">
        <v>10</v>
      </c>
      <c r="L43" s="42">
        <v>12405</v>
      </c>
      <c r="M43" s="42">
        <v>5</v>
      </c>
      <c r="N43" s="42">
        <v>19650</v>
      </c>
      <c r="O43" s="42">
        <v>0</v>
      </c>
      <c r="P43" s="42">
        <v>0</v>
      </c>
      <c r="Q43" s="42">
        <v>42</v>
      </c>
      <c r="R43" s="42">
        <v>1836694.74</v>
      </c>
      <c r="S43" s="42">
        <v>11</v>
      </c>
      <c r="T43" s="42">
        <v>17888.71</v>
      </c>
      <c r="U43" s="42">
        <v>0</v>
      </c>
      <c r="V43" s="42">
        <v>0</v>
      </c>
      <c r="W43" s="42">
        <v>0</v>
      </c>
      <c r="X43" s="42">
        <v>0</v>
      </c>
      <c r="Y43" s="42">
        <v>1</v>
      </c>
      <c r="Z43" s="42">
        <v>1500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15</v>
      </c>
      <c r="AH43" s="42">
        <v>38465.72</v>
      </c>
      <c r="AI43" s="42">
        <v>6</v>
      </c>
      <c r="AJ43" s="42">
        <v>13136</v>
      </c>
      <c r="AK43" s="42">
        <v>3</v>
      </c>
      <c r="AL43" s="42">
        <v>10477.5</v>
      </c>
      <c r="AM43" s="42">
        <v>2</v>
      </c>
      <c r="AN43" s="42">
        <v>141400</v>
      </c>
    </row>
    <row r="44" spans="1:40" x14ac:dyDescent="0.25">
      <c r="A44" s="42">
        <v>7</v>
      </c>
      <c r="B44" s="43" t="s">
        <v>45</v>
      </c>
      <c r="C44" s="42">
        <f t="shared" si="4"/>
        <v>269</v>
      </c>
      <c r="D44" s="42">
        <f t="shared" si="4"/>
        <v>1851795.06</v>
      </c>
      <c r="E44" s="42">
        <v>223</v>
      </c>
      <c r="F44" s="42">
        <v>1766450.6</v>
      </c>
      <c r="G44" s="42">
        <v>18</v>
      </c>
      <c r="H44" s="42">
        <v>22452.959999999999</v>
      </c>
      <c r="I44" s="42">
        <v>5</v>
      </c>
      <c r="J44" s="42">
        <v>4695</v>
      </c>
      <c r="K44" s="42">
        <v>0</v>
      </c>
      <c r="L44" s="42">
        <v>0</v>
      </c>
      <c r="M44" s="42">
        <v>1</v>
      </c>
      <c r="N44" s="42">
        <v>2500</v>
      </c>
      <c r="O44" s="42">
        <v>0</v>
      </c>
      <c r="P44" s="42">
        <v>0</v>
      </c>
      <c r="Q44" s="42">
        <v>5</v>
      </c>
      <c r="R44" s="42">
        <v>15050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1</v>
      </c>
      <c r="AD44" s="42">
        <v>6000</v>
      </c>
      <c r="AE44" s="42">
        <v>0</v>
      </c>
      <c r="AF44" s="42">
        <v>0</v>
      </c>
      <c r="AG44" s="42">
        <v>11</v>
      </c>
      <c r="AH44" s="42">
        <v>16546.5</v>
      </c>
      <c r="AI44" s="42">
        <v>1</v>
      </c>
      <c r="AJ44" s="42">
        <v>4000</v>
      </c>
      <c r="AK44" s="42">
        <v>2</v>
      </c>
      <c r="AL44" s="42">
        <v>11100</v>
      </c>
      <c r="AM44" s="42">
        <v>2</v>
      </c>
      <c r="AN44" s="42">
        <v>3000</v>
      </c>
    </row>
    <row r="45" spans="1:40" x14ac:dyDescent="0.25">
      <c r="A45" s="42">
        <v>8</v>
      </c>
      <c r="B45" s="43" t="s">
        <v>39</v>
      </c>
      <c r="C45" s="42">
        <f t="shared" si="4"/>
        <v>306</v>
      </c>
      <c r="D45" s="42">
        <f t="shared" si="4"/>
        <v>508363.31000000006</v>
      </c>
      <c r="E45" s="42">
        <v>233</v>
      </c>
      <c r="F45" s="42">
        <v>384727.46</v>
      </c>
      <c r="G45" s="42">
        <v>22</v>
      </c>
      <c r="H45" s="42">
        <v>36502.9</v>
      </c>
      <c r="I45" s="42">
        <v>13</v>
      </c>
      <c r="J45" s="42">
        <v>9500.08</v>
      </c>
      <c r="K45" s="42">
        <v>7</v>
      </c>
      <c r="L45" s="42">
        <v>20201</v>
      </c>
      <c r="M45" s="42">
        <v>1</v>
      </c>
      <c r="N45" s="42">
        <v>500</v>
      </c>
      <c r="O45" s="42">
        <v>1</v>
      </c>
      <c r="P45" s="42">
        <v>3000</v>
      </c>
      <c r="Q45" s="42">
        <v>11</v>
      </c>
      <c r="R45" s="42">
        <v>18455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3</v>
      </c>
      <c r="AD45" s="42">
        <v>6000</v>
      </c>
      <c r="AE45" s="42">
        <v>0</v>
      </c>
      <c r="AF45" s="42">
        <v>0</v>
      </c>
      <c r="AG45" s="42">
        <v>10</v>
      </c>
      <c r="AH45" s="42">
        <v>24207.239999999998</v>
      </c>
      <c r="AI45" s="42">
        <v>2</v>
      </c>
      <c r="AJ45" s="42">
        <v>1098.3</v>
      </c>
      <c r="AK45" s="42">
        <v>3</v>
      </c>
      <c r="AL45" s="42">
        <v>4171.33</v>
      </c>
      <c r="AM45" s="42">
        <v>0</v>
      </c>
      <c r="AN45" s="42">
        <v>0</v>
      </c>
    </row>
    <row r="46" spans="1:40" x14ac:dyDescent="0.25">
      <c r="A46" s="42">
        <v>9</v>
      </c>
      <c r="B46" s="43" t="s">
        <v>40</v>
      </c>
      <c r="C46" s="42">
        <f t="shared" si="4"/>
        <v>599</v>
      </c>
      <c r="D46" s="42">
        <f t="shared" si="4"/>
        <v>719730.36</v>
      </c>
      <c r="E46" s="42">
        <v>459</v>
      </c>
      <c r="F46" s="42">
        <v>538201.48</v>
      </c>
      <c r="G46" s="42">
        <v>57</v>
      </c>
      <c r="H46" s="42">
        <v>79315.740000000005</v>
      </c>
      <c r="I46" s="42">
        <v>54</v>
      </c>
      <c r="J46" s="42">
        <v>59168.14</v>
      </c>
      <c r="K46" s="42">
        <v>0</v>
      </c>
      <c r="L46" s="42">
        <v>0</v>
      </c>
      <c r="M46" s="42">
        <v>2</v>
      </c>
      <c r="N46" s="42">
        <v>3500</v>
      </c>
      <c r="O46" s="42">
        <v>0</v>
      </c>
      <c r="P46" s="42">
        <v>0</v>
      </c>
      <c r="Q46" s="42">
        <v>18</v>
      </c>
      <c r="R46" s="42">
        <v>25865</v>
      </c>
      <c r="S46" s="42">
        <v>6</v>
      </c>
      <c r="T46" s="42">
        <v>6980</v>
      </c>
      <c r="U46" s="42">
        <v>1</v>
      </c>
      <c r="V46" s="42">
        <v>1200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1</v>
      </c>
      <c r="AH46" s="42">
        <v>3000</v>
      </c>
      <c r="AI46" s="42">
        <v>1</v>
      </c>
      <c r="AJ46" s="42">
        <v>2500</v>
      </c>
      <c r="AK46" s="42">
        <v>0</v>
      </c>
      <c r="AL46" s="42">
        <v>0</v>
      </c>
      <c r="AM46" s="42">
        <v>0</v>
      </c>
      <c r="AN46" s="42">
        <v>0</v>
      </c>
    </row>
    <row r="47" spans="1:40" ht="30" x14ac:dyDescent="0.25">
      <c r="A47" s="42" t="s">
        <v>3</v>
      </c>
      <c r="B47" s="43" t="s">
        <v>41</v>
      </c>
      <c r="C47" s="44">
        <f>C46+C45+C44+C43+C42+C41+C40+C39+C38</f>
        <v>6307</v>
      </c>
      <c r="D47" s="44">
        <f t="shared" ref="D47:AN47" si="5">D46+D45+D44+D43+D42+D41+D40+D39+D38</f>
        <v>73112686.469999999</v>
      </c>
      <c r="E47" s="42">
        <f t="shared" si="5"/>
        <v>3661</v>
      </c>
      <c r="F47" s="42">
        <f t="shared" si="5"/>
        <v>12750943.390000001</v>
      </c>
      <c r="G47" s="42">
        <f t="shared" si="5"/>
        <v>1332</v>
      </c>
      <c r="H47" s="42">
        <f t="shared" si="5"/>
        <v>6601019.3399999999</v>
      </c>
      <c r="I47" s="42">
        <f t="shared" si="5"/>
        <v>675</v>
      </c>
      <c r="J47" s="42">
        <f t="shared" si="5"/>
        <v>11205660.430000002</v>
      </c>
      <c r="K47" s="42">
        <f t="shared" si="5"/>
        <v>50</v>
      </c>
      <c r="L47" s="42">
        <f t="shared" si="5"/>
        <v>328615.69</v>
      </c>
      <c r="M47" s="42">
        <f t="shared" si="5"/>
        <v>56</v>
      </c>
      <c r="N47" s="42">
        <f t="shared" si="5"/>
        <v>4058607.3899999997</v>
      </c>
      <c r="O47" s="42">
        <f t="shared" si="5"/>
        <v>8</v>
      </c>
      <c r="P47" s="42">
        <f t="shared" si="5"/>
        <v>586507.38</v>
      </c>
      <c r="Q47" s="42">
        <f t="shared" si="5"/>
        <v>237</v>
      </c>
      <c r="R47" s="42">
        <f t="shared" si="5"/>
        <v>17790119.18</v>
      </c>
      <c r="S47" s="42">
        <f t="shared" si="5"/>
        <v>32</v>
      </c>
      <c r="T47" s="42">
        <f t="shared" si="5"/>
        <v>165140.21</v>
      </c>
      <c r="U47" s="42">
        <f t="shared" si="5"/>
        <v>3</v>
      </c>
      <c r="V47" s="42">
        <f t="shared" si="5"/>
        <v>256200</v>
      </c>
      <c r="W47" s="42">
        <f t="shared" si="5"/>
        <v>0</v>
      </c>
      <c r="X47" s="42">
        <f t="shared" si="5"/>
        <v>0</v>
      </c>
      <c r="Y47" s="42">
        <f t="shared" si="5"/>
        <v>1</v>
      </c>
      <c r="Z47" s="42">
        <f t="shared" si="5"/>
        <v>1500</v>
      </c>
      <c r="AA47" s="42">
        <f t="shared" si="5"/>
        <v>0</v>
      </c>
      <c r="AB47" s="42">
        <f t="shared" si="5"/>
        <v>0</v>
      </c>
      <c r="AC47" s="42">
        <f t="shared" si="5"/>
        <v>9</v>
      </c>
      <c r="AD47" s="42">
        <f t="shared" si="5"/>
        <v>311973.17</v>
      </c>
      <c r="AE47" s="42">
        <f t="shared" si="5"/>
        <v>2</v>
      </c>
      <c r="AF47" s="42">
        <f t="shared" si="5"/>
        <v>141337.56</v>
      </c>
      <c r="AG47" s="42">
        <f t="shared" si="5"/>
        <v>77</v>
      </c>
      <c r="AH47" s="42">
        <f t="shared" si="5"/>
        <v>168628.25</v>
      </c>
      <c r="AI47" s="42">
        <f t="shared" si="5"/>
        <v>26</v>
      </c>
      <c r="AJ47" s="42">
        <f t="shared" si="5"/>
        <v>342230.69</v>
      </c>
      <c r="AK47" s="42">
        <f t="shared" si="5"/>
        <v>114</v>
      </c>
      <c r="AL47" s="42">
        <f t="shared" si="5"/>
        <v>16930431.120000001</v>
      </c>
      <c r="AM47" s="42">
        <f t="shared" si="5"/>
        <v>24</v>
      </c>
      <c r="AN47" s="42">
        <f t="shared" si="5"/>
        <v>1473772.67</v>
      </c>
    </row>
    <row r="48" spans="1:40" ht="18.75" thickBot="1" x14ac:dyDescent="0.3">
      <c r="B48" s="45" t="s">
        <v>47</v>
      </c>
    </row>
    <row r="49" spans="1:40" ht="15.75" thickBot="1" x14ac:dyDescent="0.3">
      <c r="A49" s="6" t="s">
        <v>5</v>
      </c>
      <c r="B49" s="6" t="s">
        <v>6</v>
      </c>
      <c r="C49" s="7" t="s">
        <v>7</v>
      </c>
      <c r="D49" s="8"/>
      <c r="E49" s="9" t="s">
        <v>8</v>
      </c>
      <c r="F49" s="10"/>
      <c r="G49" s="10"/>
      <c r="H49" s="10"/>
      <c r="I49" s="10"/>
      <c r="J49" s="10"/>
      <c r="K49" s="10"/>
      <c r="L49" s="11"/>
      <c r="M49" s="12" t="s">
        <v>9</v>
      </c>
      <c r="N49" s="13"/>
      <c r="O49" s="14"/>
      <c r="P49" s="15"/>
      <c r="Q49" s="12" t="s">
        <v>10</v>
      </c>
      <c r="R49" s="14"/>
      <c r="S49" s="14"/>
      <c r="T49" s="15"/>
      <c r="U49" s="16" t="s">
        <v>11</v>
      </c>
      <c r="V49" s="14"/>
      <c r="W49" s="14"/>
      <c r="X49" s="15"/>
      <c r="Y49" s="12" t="s">
        <v>12</v>
      </c>
      <c r="Z49" s="13"/>
      <c r="AA49" s="14"/>
      <c r="AB49" s="15"/>
      <c r="AC49" s="12" t="s">
        <v>13</v>
      </c>
      <c r="AD49" s="17"/>
      <c r="AE49" s="17"/>
      <c r="AF49" s="18"/>
      <c r="AG49" s="19"/>
      <c r="AH49" s="13" t="s">
        <v>14</v>
      </c>
      <c r="AI49" s="20"/>
      <c r="AJ49" s="21"/>
      <c r="AK49" s="12" t="s">
        <v>15</v>
      </c>
      <c r="AL49" s="13"/>
      <c r="AM49" s="14"/>
      <c r="AN49" s="15"/>
    </row>
    <row r="50" spans="1:40" ht="15.75" thickBot="1" x14ac:dyDescent="0.3">
      <c r="A50" s="22"/>
      <c r="B50" s="23"/>
      <c r="C50" s="24"/>
      <c r="D50" s="25"/>
      <c r="E50" s="26" t="s">
        <v>16</v>
      </c>
      <c r="F50" s="27"/>
      <c r="G50" s="28" t="s">
        <v>17</v>
      </c>
      <c r="H50" s="29"/>
      <c r="I50" s="30" t="s">
        <v>18</v>
      </c>
      <c r="J50" s="15"/>
      <c r="K50" s="31" t="s">
        <v>19</v>
      </c>
      <c r="L50" s="31"/>
      <c r="M50" s="32" t="s">
        <v>20</v>
      </c>
      <c r="N50" s="33"/>
      <c r="O50" s="26" t="s">
        <v>21</v>
      </c>
      <c r="P50" s="34"/>
      <c r="Q50" s="32" t="s">
        <v>22</v>
      </c>
      <c r="R50" s="33"/>
      <c r="S50" s="26" t="s">
        <v>21</v>
      </c>
      <c r="T50" s="34"/>
      <c r="U50" s="32" t="s">
        <v>23</v>
      </c>
      <c r="V50" s="33"/>
      <c r="W50" s="26" t="s">
        <v>21</v>
      </c>
      <c r="X50" s="34"/>
      <c r="Y50" s="32" t="s">
        <v>24</v>
      </c>
      <c r="Z50" s="33"/>
      <c r="AA50" s="26" t="s">
        <v>21</v>
      </c>
      <c r="AB50" s="34"/>
      <c r="AC50" s="32" t="s">
        <v>25</v>
      </c>
      <c r="AD50" s="33"/>
      <c r="AE50" s="26" t="s">
        <v>21</v>
      </c>
      <c r="AF50" s="34"/>
      <c r="AG50" s="32" t="s">
        <v>26</v>
      </c>
      <c r="AH50" s="33"/>
      <c r="AI50" s="26" t="s">
        <v>21</v>
      </c>
      <c r="AJ50" s="34"/>
      <c r="AK50" s="32" t="s">
        <v>27</v>
      </c>
      <c r="AL50" s="33"/>
      <c r="AM50" s="26" t="s">
        <v>21</v>
      </c>
      <c r="AN50" s="34"/>
    </row>
    <row r="51" spans="1:40" ht="51.75" thickBot="1" x14ac:dyDescent="0.3">
      <c r="A51" s="35"/>
      <c r="B51" s="36"/>
      <c r="C51" s="37" t="s">
        <v>28</v>
      </c>
      <c r="D51" s="38" t="s">
        <v>29</v>
      </c>
      <c r="E51" s="38" t="s">
        <v>30</v>
      </c>
      <c r="F51" s="38" t="s">
        <v>31</v>
      </c>
      <c r="G51" s="38" t="s">
        <v>30</v>
      </c>
      <c r="H51" s="38" t="s">
        <v>31</v>
      </c>
      <c r="I51" s="38" t="s">
        <v>30</v>
      </c>
      <c r="J51" s="38" t="s">
        <v>31</v>
      </c>
      <c r="K51" s="38" t="s">
        <v>30</v>
      </c>
      <c r="L51" s="38" t="s">
        <v>31</v>
      </c>
      <c r="M51" s="38" t="s">
        <v>30</v>
      </c>
      <c r="N51" s="38" t="s">
        <v>31</v>
      </c>
      <c r="O51" s="38" t="s">
        <v>30</v>
      </c>
      <c r="P51" s="38" t="s">
        <v>31</v>
      </c>
      <c r="Q51" s="38" t="s">
        <v>30</v>
      </c>
      <c r="R51" s="38" t="s">
        <v>31</v>
      </c>
      <c r="S51" s="38" t="s">
        <v>30</v>
      </c>
      <c r="T51" s="38" t="s">
        <v>31</v>
      </c>
      <c r="U51" s="38" t="s">
        <v>30</v>
      </c>
      <c r="V51" s="38" t="s">
        <v>31</v>
      </c>
      <c r="W51" s="38" t="s">
        <v>30</v>
      </c>
      <c r="X51" s="38" t="s">
        <v>31</v>
      </c>
      <c r="Y51" s="38" t="s">
        <v>30</v>
      </c>
      <c r="Z51" s="38" t="s">
        <v>31</v>
      </c>
      <c r="AA51" s="38" t="s">
        <v>30</v>
      </c>
      <c r="AB51" s="38" t="s">
        <v>31</v>
      </c>
      <c r="AC51" s="38" t="s">
        <v>30</v>
      </c>
      <c r="AD51" s="38" t="s">
        <v>31</v>
      </c>
      <c r="AE51" s="38" t="s">
        <v>30</v>
      </c>
      <c r="AF51" s="38" t="s">
        <v>31</v>
      </c>
      <c r="AG51" s="38" t="s">
        <v>30</v>
      </c>
      <c r="AH51" s="38" t="s">
        <v>31</v>
      </c>
      <c r="AI51" s="38" t="s">
        <v>30</v>
      </c>
      <c r="AJ51" s="38" t="s">
        <v>31</v>
      </c>
      <c r="AK51" s="38" t="s">
        <v>30</v>
      </c>
      <c r="AL51" s="38" t="s">
        <v>31</v>
      </c>
      <c r="AM51" s="38" t="s">
        <v>30</v>
      </c>
      <c r="AN51" s="38" t="s">
        <v>31</v>
      </c>
    </row>
    <row r="52" spans="1:40" x14ac:dyDescent="0.25">
      <c r="A52" s="39">
        <v>1</v>
      </c>
      <c r="B52" s="40">
        <v>2</v>
      </c>
      <c r="C52" s="40">
        <v>3</v>
      </c>
      <c r="D52" s="40">
        <v>4</v>
      </c>
      <c r="E52" s="41">
        <v>5</v>
      </c>
      <c r="F52" s="40">
        <v>6</v>
      </c>
      <c r="G52" s="40">
        <v>7</v>
      </c>
      <c r="H52" s="40">
        <v>8</v>
      </c>
      <c r="I52" s="40">
        <v>9</v>
      </c>
      <c r="J52" s="40">
        <v>10</v>
      </c>
      <c r="K52" s="40">
        <v>11</v>
      </c>
      <c r="L52" s="40">
        <v>12</v>
      </c>
      <c r="M52" s="40">
        <v>13</v>
      </c>
      <c r="N52" s="40">
        <v>14</v>
      </c>
      <c r="O52" s="40">
        <v>15</v>
      </c>
      <c r="P52" s="40">
        <v>16</v>
      </c>
      <c r="Q52" s="40">
        <v>17</v>
      </c>
      <c r="R52" s="40">
        <v>18</v>
      </c>
      <c r="S52" s="40">
        <v>19</v>
      </c>
      <c r="T52" s="40">
        <v>20</v>
      </c>
      <c r="U52" s="40">
        <v>21</v>
      </c>
      <c r="V52" s="40">
        <v>22</v>
      </c>
      <c r="W52" s="40">
        <v>23</v>
      </c>
      <c r="X52" s="40">
        <v>24</v>
      </c>
      <c r="Y52" s="40">
        <v>25</v>
      </c>
      <c r="Z52" s="40">
        <v>26</v>
      </c>
      <c r="AA52" s="40">
        <v>27</v>
      </c>
      <c r="AB52" s="40">
        <v>28</v>
      </c>
      <c r="AC52" s="40">
        <v>29</v>
      </c>
      <c r="AD52" s="40">
        <v>30</v>
      </c>
      <c r="AE52" s="40">
        <v>31</v>
      </c>
      <c r="AF52" s="40">
        <v>32</v>
      </c>
      <c r="AG52" s="40">
        <v>33</v>
      </c>
      <c r="AH52" s="40">
        <v>34</v>
      </c>
      <c r="AI52" s="40">
        <v>35</v>
      </c>
      <c r="AJ52" s="40">
        <v>36</v>
      </c>
      <c r="AK52" s="40">
        <v>37</v>
      </c>
      <c r="AL52" s="40">
        <v>38</v>
      </c>
      <c r="AM52" s="40">
        <v>39</v>
      </c>
      <c r="AN52" s="40">
        <v>40</v>
      </c>
    </row>
    <row r="53" spans="1:40" x14ac:dyDescent="0.25">
      <c r="A53" s="42">
        <v>1</v>
      </c>
      <c r="B53" s="42" t="s">
        <v>32</v>
      </c>
      <c r="C53" s="42">
        <f>E53+G53+I53+K53+M53+O53+Q53+S53+U53+W53+Y53+AA53+AC53+AE53+AG53+AI53+AK53+AM53</f>
        <v>2653</v>
      </c>
      <c r="D53" s="42">
        <f>F53+H53+J53+L53+N53+P53+R53+T53+V53+X53+Z53+AB53+AD53+AF53+AH53+AJ53+AL53+AN53</f>
        <v>22826607.030000001</v>
      </c>
      <c r="E53" s="42">
        <v>1475</v>
      </c>
      <c r="F53" s="42">
        <v>3902493.8400000003</v>
      </c>
      <c r="G53" s="42">
        <v>459</v>
      </c>
      <c r="H53" s="42">
        <v>2165871.0500000003</v>
      </c>
      <c r="I53" s="42">
        <v>231</v>
      </c>
      <c r="J53" s="42">
        <v>484051.79999999993</v>
      </c>
      <c r="K53" s="42">
        <v>24</v>
      </c>
      <c r="L53" s="42">
        <v>110340.53</v>
      </c>
      <c r="M53" s="42">
        <v>47</v>
      </c>
      <c r="N53" s="42">
        <v>6277365.3799999999</v>
      </c>
      <c r="O53" s="42">
        <v>10</v>
      </c>
      <c r="P53" s="42">
        <v>999913.56</v>
      </c>
      <c r="Q53" s="42">
        <v>98</v>
      </c>
      <c r="R53" s="42">
        <v>6197802.9399999995</v>
      </c>
      <c r="S53" s="42">
        <v>6</v>
      </c>
      <c r="T53" s="42">
        <v>307054.8</v>
      </c>
      <c r="U53" s="42">
        <v>1</v>
      </c>
      <c r="V53" s="42">
        <v>66700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2</v>
      </c>
      <c r="AD53" s="42">
        <v>6250</v>
      </c>
      <c r="AE53" s="42">
        <v>0</v>
      </c>
      <c r="AF53" s="42">
        <v>0</v>
      </c>
      <c r="AG53" s="42">
        <v>95</v>
      </c>
      <c r="AH53" s="42">
        <v>531481.99</v>
      </c>
      <c r="AI53" s="42">
        <v>118</v>
      </c>
      <c r="AJ53" s="42">
        <v>252553.04</v>
      </c>
      <c r="AK53" s="42">
        <v>66</v>
      </c>
      <c r="AL53" s="42">
        <v>1440097.96</v>
      </c>
      <c r="AM53" s="42">
        <v>21</v>
      </c>
      <c r="AN53" s="42">
        <v>84630.14</v>
      </c>
    </row>
    <row r="54" spans="1:40" x14ac:dyDescent="0.25">
      <c r="A54" s="42">
        <v>2</v>
      </c>
      <c r="B54" s="42" t="s">
        <v>33</v>
      </c>
      <c r="C54" s="42">
        <f t="shared" ref="C54:D61" si="6">E54+G54+I54+K54+M54+O54+Q54+S54+U54+W54+Y54+AA54+AC54+AE54+AG54+AI54+AK54+AM54</f>
        <v>4291</v>
      </c>
      <c r="D54" s="42">
        <f t="shared" si="6"/>
        <v>48973703.079999998</v>
      </c>
      <c r="E54" s="42">
        <v>1129</v>
      </c>
      <c r="F54" s="42">
        <v>7639030.1699999999</v>
      </c>
      <c r="G54" s="42">
        <v>1944</v>
      </c>
      <c r="H54" s="42">
        <v>13823342.68</v>
      </c>
      <c r="I54" s="42">
        <v>695</v>
      </c>
      <c r="J54" s="42">
        <v>4691045.17</v>
      </c>
      <c r="K54" s="42">
        <v>32</v>
      </c>
      <c r="L54" s="42">
        <v>223198.03</v>
      </c>
      <c r="M54" s="42">
        <v>35</v>
      </c>
      <c r="N54" s="42">
        <v>2247404.9899999998</v>
      </c>
      <c r="O54" s="42">
        <v>5</v>
      </c>
      <c r="P54" s="42">
        <v>345600</v>
      </c>
      <c r="Q54" s="42">
        <v>171</v>
      </c>
      <c r="R54" s="42">
        <v>6194497.3899999997</v>
      </c>
      <c r="S54" s="42">
        <v>9</v>
      </c>
      <c r="T54" s="42">
        <v>1155303.8700000001</v>
      </c>
      <c r="U54" s="42">
        <v>10</v>
      </c>
      <c r="V54" s="42">
        <v>728350</v>
      </c>
      <c r="W54" s="42">
        <v>1</v>
      </c>
      <c r="X54" s="42">
        <v>82432</v>
      </c>
      <c r="Y54" s="42">
        <v>1</v>
      </c>
      <c r="Z54" s="42">
        <v>0</v>
      </c>
      <c r="AA54" s="42">
        <v>0</v>
      </c>
      <c r="AB54" s="42">
        <v>0</v>
      </c>
      <c r="AC54" s="42">
        <v>12</v>
      </c>
      <c r="AD54" s="42">
        <v>353145.85</v>
      </c>
      <c r="AE54" s="42">
        <v>0</v>
      </c>
      <c r="AF54" s="42">
        <v>0</v>
      </c>
      <c r="AG54" s="42">
        <v>1</v>
      </c>
      <c r="AH54" s="42">
        <v>13024.34</v>
      </c>
      <c r="AI54" s="42">
        <v>8</v>
      </c>
      <c r="AJ54" s="42">
        <v>121400</v>
      </c>
      <c r="AK54" s="42">
        <v>217</v>
      </c>
      <c r="AL54" s="42">
        <v>10004562.949999999</v>
      </c>
      <c r="AM54" s="42">
        <v>21</v>
      </c>
      <c r="AN54" s="42">
        <v>1351365.6400000001</v>
      </c>
    </row>
    <row r="55" spans="1:40" x14ac:dyDescent="0.25">
      <c r="A55" s="42">
        <v>3</v>
      </c>
      <c r="B55" s="42" t="s">
        <v>34</v>
      </c>
      <c r="C55" s="42">
        <f t="shared" si="6"/>
        <v>2218</v>
      </c>
      <c r="D55" s="42">
        <f t="shared" si="6"/>
        <v>9031278.881000001</v>
      </c>
      <c r="E55" s="42">
        <v>1793</v>
      </c>
      <c r="F55" s="42">
        <v>3883869.0810000002</v>
      </c>
      <c r="G55" s="42">
        <v>61</v>
      </c>
      <c r="H55" s="42">
        <v>94852.17</v>
      </c>
      <c r="I55" s="42">
        <v>248</v>
      </c>
      <c r="J55" s="42">
        <v>827329.61</v>
      </c>
      <c r="K55" s="42">
        <v>26</v>
      </c>
      <c r="L55" s="42">
        <v>55148.959999999999</v>
      </c>
      <c r="M55" s="42">
        <v>7</v>
      </c>
      <c r="N55" s="42">
        <v>129800</v>
      </c>
      <c r="O55" s="42">
        <v>3</v>
      </c>
      <c r="P55" s="42">
        <v>4000</v>
      </c>
      <c r="Q55" s="42">
        <v>51</v>
      </c>
      <c r="R55" s="42">
        <v>1956245.2000000002</v>
      </c>
      <c r="S55" s="42">
        <v>10</v>
      </c>
      <c r="T55" s="42">
        <v>1443969.96</v>
      </c>
      <c r="U55" s="42">
        <v>0</v>
      </c>
      <c r="V55" s="42">
        <v>0</v>
      </c>
      <c r="W55" s="42">
        <v>0</v>
      </c>
      <c r="X55" s="42">
        <v>0</v>
      </c>
      <c r="Y55" s="42">
        <v>2</v>
      </c>
      <c r="Z55" s="42">
        <v>439450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7</v>
      </c>
      <c r="AH55" s="42">
        <v>34062.9</v>
      </c>
      <c r="AI55" s="42">
        <v>3</v>
      </c>
      <c r="AJ55" s="42">
        <v>5747</v>
      </c>
      <c r="AK55" s="42">
        <v>2</v>
      </c>
      <c r="AL55" s="42">
        <v>5954</v>
      </c>
      <c r="AM55" s="42">
        <v>5</v>
      </c>
      <c r="AN55" s="42">
        <v>150850</v>
      </c>
    </row>
    <row r="56" spans="1:40" x14ac:dyDescent="0.25">
      <c r="A56" s="42">
        <v>4</v>
      </c>
      <c r="B56" s="42" t="s">
        <v>35</v>
      </c>
      <c r="C56" s="42">
        <f t="shared" si="6"/>
        <v>1012</v>
      </c>
      <c r="D56" s="42">
        <f t="shared" si="6"/>
        <v>10228572.77</v>
      </c>
      <c r="E56" s="42">
        <v>245</v>
      </c>
      <c r="F56" s="42">
        <v>677357.21</v>
      </c>
      <c r="G56" s="42">
        <v>584</v>
      </c>
      <c r="H56" s="42">
        <v>2283042.98</v>
      </c>
      <c r="I56" s="42">
        <v>68</v>
      </c>
      <c r="J56" s="42">
        <v>737961.58</v>
      </c>
      <c r="K56" s="42">
        <v>17</v>
      </c>
      <c r="L56" s="42">
        <v>157989</v>
      </c>
      <c r="M56" s="42">
        <v>9</v>
      </c>
      <c r="N56" s="42">
        <v>142528.6</v>
      </c>
      <c r="O56" s="42">
        <v>6</v>
      </c>
      <c r="P56" s="42">
        <v>36500</v>
      </c>
      <c r="Q56" s="42">
        <v>64</v>
      </c>
      <c r="R56" s="42">
        <v>5725870.7200000007</v>
      </c>
      <c r="S56" s="42">
        <v>7</v>
      </c>
      <c r="T56" s="42">
        <v>320803.08</v>
      </c>
      <c r="U56" s="42">
        <v>2</v>
      </c>
      <c r="V56" s="42">
        <v>32076.6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1</v>
      </c>
      <c r="AD56" s="42">
        <v>1075</v>
      </c>
      <c r="AE56" s="42">
        <v>0</v>
      </c>
      <c r="AF56" s="42">
        <v>0</v>
      </c>
      <c r="AG56" s="42">
        <v>5</v>
      </c>
      <c r="AH56" s="42">
        <v>6500</v>
      </c>
      <c r="AI56" s="42">
        <v>0</v>
      </c>
      <c r="AJ56" s="42">
        <v>0</v>
      </c>
      <c r="AK56" s="42">
        <v>3</v>
      </c>
      <c r="AL56" s="42">
        <v>103368</v>
      </c>
      <c r="AM56" s="42">
        <v>1</v>
      </c>
      <c r="AN56" s="42">
        <v>3500</v>
      </c>
    </row>
    <row r="57" spans="1:40" x14ac:dyDescent="0.25">
      <c r="A57" s="42">
        <v>5</v>
      </c>
      <c r="B57" s="42" t="s">
        <v>43</v>
      </c>
      <c r="C57" s="42">
        <f t="shared" si="6"/>
        <v>2669</v>
      </c>
      <c r="D57" s="42">
        <f t="shared" si="6"/>
        <v>6724000.5099999998</v>
      </c>
      <c r="E57" s="42">
        <v>2000</v>
      </c>
      <c r="F57" s="42">
        <v>3093843.37</v>
      </c>
      <c r="G57" s="42">
        <v>289</v>
      </c>
      <c r="H57" s="42">
        <v>601995.9</v>
      </c>
      <c r="I57" s="42">
        <v>188</v>
      </c>
      <c r="J57" s="42">
        <v>305637.04000000004</v>
      </c>
      <c r="K57" s="42">
        <v>6</v>
      </c>
      <c r="L57" s="42">
        <v>7500</v>
      </c>
      <c r="M57" s="42">
        <v>10</v>
      </c>
      <c r="N57" s="42">
        <v>849098.66999999993</v>
      </c>
      <c r="O57" s="42">
        <v>3</v>
      </c>
      <c r="P57" s="42">
        <v>63650</v>
      </c>
      <c r="Q57" s="42">
        <v>106</v>
      </c>
      <c r="R57" s="42">
        <v>1473994.19</v>
      </c>
      <c r="S57" s="42">
        <v>10</v>
      </c>
      <c r="T57" s="42">
        <v>21439.55</v>
      </c>
      <c r="U57" s="42">
        <v>6</v>
      </c>
      <c r="V57" s="42">
        <v>23400</v>
      </c>
      <c r="W57" s="42">
        <v>1</v>
      </c>
      <c r="X57" s="42">
        <v>6000</v>
      </c>
      <c r="Y57" s="42">
        <v>0</v>
      </c>
      <c r="Z57" s="42">
        <v>0</v>
      </c>
      <c r="AA57" s="42">
        <v>0</v>
      </c>
      <c r="AB57" s="42">
        <v>0</v>
      </c>
      <c r="AC57" s="42">
        <v>1</v>
      </c>
      <c r="AD57" s="42">
        <v>3500</v>
      </c>
      <c r="AE57" s="42">
        <v>0</v>
      </c>
      <c r="AF57" s="42">
        <v>0</v>
      </c>
      <c r="AG57" s="42">
        <v>30</v>
      </c>
      <c r="AH57" s="42">
        <v>79927.959999999992</v>
      </c>
      <c r="AI57" s="42">
        <v>5</v>
      </c>
      <c r="AJ57" s="42">
        <v>8250</v>
      </c>
      <c r="AK57" s="42">
        <v>8</v>
      </c>
      <c r="AL57" s="42">
        <v>163500</v>
      </c>
      <c r="AM57" s="42">
        <v>6</v>
      </c>
      <c r="AN57" s="42">
        <v>22263.83</v>
      </c>
    </row>
    <row r="58" spans="1:40" x14ac:dyDescent="0.25">
      <c r="A58" s="42">
        <v>6</v>
      </c>
      <c r="B58" s="42" t="s">
        <v>44</v>
      </c>
      <c r="C58" s="42">
        <f t="shared" si="6"/>
        <v>2024</v>
      </c>
      <c r="D58" s="42">
        <f t="shared" si="6"/>
        <v>6737228.8300000001</v>
      </c>
      <c r="E58" s="42">
        <v>1247</v>
      </c>
      <c r="F58" s="42">
        <v>2766499.6499999994</v>
      </c>
      <c r="G58" s="42">
        <v>274</v>
      </c>
      <c r="H58" s="42">
        <v>881020.59</v>
      </c>
      <c r="I58" s="42">
        <v>232</v>
      </c>
      <c r="J58" s="42">
        <v>433859.42</v>
      </c>
      <c r="K58" s="42">
        <v>17</v>
      </c>
      <c r="L58" s="42">
        <v>30573</v>
      </c>
      <c r="M58" s="42">
        <v>10</v>
      </c>
      <c r="N58" s="42">
        <v>54706</v>
      </c>
      <c r="O58" s="42">
        <v>10</v>
      </c>
      <c r="P58" s="42">
        <v>181130</v>
      </c>
      <c r="Q58" s="42">
        <v>100</v>
      </c>
      <c r="R58" s="42">
        <v>1596245.44</v>
      </c>
      <c r="S58" s="42">
        <v>21</v>
      </c>
      <c r="T58" s="42">
        <v>507301.83</v>
      </c>
      <c r="U58" s="42">
        <v>1</v>
      </c>
      <c r="V58" s="42">
        <v>0</v>
      </c>
      <c r="W58" s="42">
        <v>3</v>
      </c>
      <c r="X58" s="42">
        <v>8500</v>
      </c>
      <c r="Y58" s="42">
        <v>0</v>
      </c>
      <c r="Z58" s="42">
        <v>0</v>
      </c>
      <c r="AA58" s="42">
        <v>0</v>
      </c>
      <c r="AB58" s="42">
        <v>0</v>
      </c>
      <c r="AC58" s="42">
        <v>1</v>
      </c>
      <c r="AD58" s="42">
        <v>4000</v>
      </c>
      <c r="AE58" s="42">
        <v>1</v>
      </c>
      <c r="AF58" s="42">
        <v>17732.5</v>
      </c>
      <c r="AG58" s="42">
        <v>49</v>
      </c>
      <c r="AH58" s="42">
        <v>73197.17</v>
      </c>
      <c r="AI58" s="42">
        <v>48</v>
      </c>
      <c r="AJ58" s="42">
        <v>173047.9</v>
      </c>
      <c r="AK58" s="42">
        <v>7</v>
      </c>
      <c r="AL58" s="42">
        <v>3882</v>
      </c>
      <c r="AM58" s="42">
        <v>3</v>
      </c>
      <c r="AN58" s="42">
        <v>5533.33</v>
      </c>
    </row>
    <row r="59" spans="1:40" x14ac:dyDescent="0.25">
      <c r="A59" s="42">
        <v>7</v>
      </c>
      <c r="B59" s="43" t="s">
        <v>45</v>
      </c>
      <c r="C59" s="42">
        <f t="shared" si="6"/>
        <v>892</v>
      </c>
      <c r="D59" s="42">
        <f t="shared" si="6"/>
        <v>1295240.1380000003</v>
      </c>
      <c r="E59" s="42">
        <v>710</v>
      </c>
      <c r="F59" s="42">
        <v>871799.52800000005</v>
      </c>
      <c r="G59" s="42">
        <v>39</v>
      </c>
      <c r="H59" s="42">
        <v>65462.509999999995</v>
      </c>
      <c r="I59" s="42">
        <v>54</v>
      </c>
      <c r="J59" s="42">
        <v>74036</v>
      </c>
      <c r="K59" s="42">
        <v>5</v>
      </c>
      <c r="L59" s="42">
        <v>6550</v>
      </c>
      <c r="M59" s="42">
        <v>6</v>
      </c>
      <c r="N59" s="42">
        <v>7351</v>
      </c>
      <c r="O59" s="42">
        <v>1</v>
      </c>
      <c r="P59" s="42">
        <v>500</v>
      </c>
      <c r="Q59" s="42">
        <v>20</v>
      </c>
      <c r="R59" s="42">
        <v>181215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51</v>
      </c>
      <c r="AH59" s="42">
        <v>81756.100000000006</v>
      </c>
      <c r="AI59" s="42">
        <v>5</v>
      </c>
      <c r="AJ59" s="42">
        <v>4700</v>
      </c>
      <c r="AK59" s="42">
        <v>0</v>
      </c>
      <c r="AL59" s="42">
        <v>0</v>
      </c>
      <c r="AM59" s="42">
        <v>1</v>
      </c>
      <c r="AN59" s="42">
        <v>1870</v>
      </c>
    </row>
    <row r="60" spans="1:40" x14ac:dyDescent="0.25">
      <c r="A60" s="42">
        <v>8</v>
      </c>
      <c r="B60" s="43" t="s">
        <v>39</v>
      </c>
      <c r="C60" s="42">
        <f t="shared" si="6"/>
        <v>1072</v>
      </c>
      <c r="D60" s="42">
        <f t="shared" si="6"/>
        <v>2778338.57</v>
      </c>
      <c r="E60" s="42">
        <v>808</v>
      </c>
      <c r="F60" s="42">
        <v>2158064.13</v>
      </c>
      <c r="G60" s="42">
        <v>77</v>
      </c>
      <c r="H60" s="42">
        <v>101238.20999999999</v>
      </c>
      <c r="I60" s="42">
        <v>47</v>
      </c>
      <c r="J60" s="42">
        <v>43944.819999999992</v>
      </c>
      <c r="K60" s="42">
        <v>5</v>
      </c>
      <c r="L60" s="42">
        <v>7400</v>
      </c>
      <c r="M60" s="42">
        <v>3</v>
      </c>
      <c r="N60" s="42">
        <v>4200</v>
      </c>
      <c r="O60" s="42">
        <v>1</v>
      </c>
      <c r="P60" s="42">
        <v>400</v>
      </c>
      <c r="Q60" s="42">
        <v>30</v>
      </c>
      <c r="R60" s="42">
        <v>365594.83</v>
      </c>
      <c r="S60" s="42">
        <v>0</v>
      </c>
      <c r="T60" s="42">
        <v>0</v>
      </c>
      <c r="U60" s="42">
        <v>20</v>
      </c>
      <c r="V60" s="42">
        <v>12900</v>
      </c>
      <c r="W60" s="42">
        <v>10</v>
      </c>
      <c r="X60" s="42">
        <v>4770</v>
      </c>
      <c r="Y60" s="42">
        <v>0</v>
      </c>
      <c r="Z60" s="42">
        <v>0</v>
      </c>
      <c r="AA60" s="42">
        <v>0</v>
      </c>
      <c r="AB60" s="42">
        <v>0</v>
      </c>
      <c r="AC60" s="42">
        <v>2</v>
      </c>
      <c r="AD60" s="42">
        <v>4376.8999999999996</v>
      </c>
      <c r="AE60" s="42">
        <v>0</v>
      </c>
      <c r="AF60" s="42">
        <v>0</v>
      </c>
      <c r="AG60" s="42">
        <v>53</v>
      </c>
      <c r="AH60" s="42">
        <v>61746.46</v>
      </c>
      <c r="AI60" s="42">
        <v>14</v>
      </c>
      <c r="AJ60" s="42">
        <v>7703.22</v>
      </c>
      <c r="AK60" s="42">
        <v>1</v>
      </c>
      <c r="AL60" s="42">
        <v>5000</v>
      </c>
      <c r="AM60" s="42">
        <v>1</v>
      </c>
      <c r="AN60" s="42">
        <v>1000</v>
      </c>
    </row>
    <row r="61" spans="1:40" x14ac:dyDescent="0.25">
      <c r="A61" s="42">
        <v>9</v>
      </c>
      <c r="B61" s="43" t="s">
        <v>40</v>
      </c>
      <c r="C61" s="42">
        <f t="shared" si="6"/>
        <v>1043</v>
      </c>
      <c r="D61" s="42">
        <f t="shared" si="6"/>
        <v>2989803.5360000003</v>
      </c>
      <c r="E61" s="42">
        <v>739</v>
      </c>
      <c r="F61" s="42">
        <v>1211281.4099999999</v>
      </c>
      <c r="G61" s="42">
        <v>130</v>
      </c>
      <c r="H61" s="42">
        <v>206253.58000000002</v>
      </c>
      <c r="I61" s="42">
        <v>91</v>
      </c>
      <c r="J61" s="42">
        <v>143758.88</v>
      </c>
      <c r="K61" s="42">
        <v>1</v>
      </c>
      <c r="L61" s="42">
        <v>1000</v>
      </c>
      <c r="M61" s="42">
        <v>4</v>
      </c>
      <c r="N61" s="42">
        <v>8939</v>
      </c>
      <c r="O61" s="42">
        <v>0</v>
      </c>
      <c r="P61" s="42">
        <v>0</v>
      </c>
      <c r="Q61" s="42">
        <v>42</v>
      </c>
      <c r="R61" s="42">
        <v>1145366.1600000001</v>
      </c>
      <c r="S61" s="42">
        <v>11</v>
      </c>
      <c r="T61" s="42">
        <v>176723.50599999999</v>
      </c>
      <c r="U61" s="42">
        <v>2</v>
      </c>
      <c r="V61" s="42">
        <v>3500</v>
      </c>
      <c r="W61" s="42">
        <v>1</v>
      </c>
      <c r="X61" s="42">
        <v>4725</v>
      </c>
      <c r="Y61" s="42">
        <v>0</v>
      </c>
      <c r="Z61" s="42">
        <v>0</v>
      </c>
      <c r="AA61" s="42">
        <v>0</v>
      </c>
      <c r="AB61" s="42">
        <v>0</v>
      </c>
      <c r="AC61" s="42">
        <v>3</v>
      </c>
      <c r="AD61" s="42">
        <v>11900</v>
      </c>
      <c r="AE61" s="42">
        <v>0</v>
      </c>
      <c r="AF61" s="42">
        <v>0</v>
      </c>
      <c r="AG61" s="42">
        <v>7</v>
      </c>
      <c r="AH61" s="42">
        <v>28431</v>
      </c>
      <c r="AI61" s="42">
        <v>2</v>
      </c>
      <c r="AJ61" s="42">
        <v>3000</v>
      </c>
      <c r="AK61" s="42">
        <v>6</v>
      </c>
      <c r="AL61" s="42">
        <v>25200</v>
      </c>
      <c r="AM61" s="42">
        <v>4</v>
      </c>
      <c r="AN61" s="42">
        <v>19725</v>
      </c>
    </row>
    <row r="62" spans="1:40" ht="30" x14ac:dyDescent="0.25">
      <c r="A62" s="42" t="s">
        <v>3</v>
      </c>
      <c r="B62" s="43" t="s">
        <v>41</v>
      </c>
      <c r="C62" s="44">
        <f t="shared" ref="C62:AN62" si="7">C61+C60+C59+C58+C57+C56+C55+C54+C53</f>
        <v>17874</v>
      </c>
      <c r="D62" s="44">
        <f t="shared" si="7"/>
        <v>111584773.345</v>
      </c>
      <c r="E62" s="42">
        <f t="shared" si="7"/>
        <v>10146</v>
      </c>
      <c r="F62" s="42">
        <f t="shared" si="7"/>
        <v>26204238.389000002</v>
      </c>
      <c r="G62" s="42">
        <f t="shared" si="7"/>
        <v>3857</v>
      </c>
      <c r="H62" s="42">
        <f t="shared" si="7"/>
        <v>20223079.670000002</v>
      </c>
      <c r="I62" s="42">
        <f t="shared" si="7"/>
        <v>1854</v>
      </c>
      <c r="J62" s="42">
        <f t="shared" si="7"/>
        <v>7741624.3199999994</v>
      </c>
      <c r="K62" s="42">
        <f t="shared" si="7"/>
        <v>133</v>
      </c>
      <c r="L62" s="42">
        <f t="shared" si="7"/>
        <v>599699.52</v>
      </c>
      <c r="M62" s="42">
        <f t="shared" si="7"/>
        <v>131</v>
      </c>
      <c r="N62" s="42">
        <f t="shared" si="7"/>
        <v>9721393.6400000006</v>
      </c>
      <c r="O62" s="42">
        <f t="shared" si="7"/>
        <v>39</v>
      </c>
      <c r="P62" s="42">
        <f t="shared" si="7"/>
        <v>1631693.56</v>
      </c>
      <c r="Q62" s="42">
        <f t="shared" si="7"/>
        <v>682</v>
      </c>
      <c r="R62" s="42">
        <f t="shared" si="7"/>
        <v>24836831.869999997</v>
      </c>
      <c r="S62" s="42">
        <f t="shared" si="7"/>
        <v>74</v>
      </c>
      <c r="T62" s="42">
        <f t="shared" si="7"/>
        <v>3932596.5959999999</v>
      </c>
      <c r="U62" s="42">
        <f t="shared" si="7"/>
        <v>42</v>
      </c>
      <c r="V62" s="42">
        <f t="shared" si="7"/>
        <v>866926.6</v>
      </c>
      <c r="W62" s="42">
        <f t="shared" si="7"/>
        <v>16</v>
      </c>
      <c r="X62" s="42">
        <f t="shared" si="7"/>
        <v>106427</v>
      </c>
      <c r="Y62" s="42">
        <f t="shared" si="7"/>
        <v>3</v>
      </c>
      <c r="Z62" s="42">
        <f t="shared" si="7"/>
        <v>439450</v>
      </c>
      <c r="AA62" s="42">
        <f t="shared" si="7"/>
        <v>0</v>
      </c>
      <c r="AB62" s="42">
        <f t="shared" si="7"/>
        <v>0</v>
      </c>
      <c r="AC62" s="42">
        <f t="shared" si="7"/>
        <v>22</v>
      </c>
      <c r="AD62" s="42">
        <f t="shared" si="7"/>
        <v>384247.75</v>
      </c>
      <c r="AE62" s="42">
        <f t="shared" si="7"/>
        <v>1</v>
      </c>
      <c r="AF62" s="42">
        <f t="shared" si="7"/>
        <v>17732.5</v>
      </c>
      <c r="AG62" s="42">
        <f t="shared" si="7"/>
        <v>298</v>
      </c>
      <c r="AH62" s="42">
        <f t="shared" si="7"/>
        <v>910127.91999999993</v>
      </c>
      <c r="AI62" s="42">
        <f t="shared" si="7"/>
        <v>203</v>
      </c>
      <c r="AJ62" s="42">
        <f t="shared" si="7"/>
        <v>576401.16</v>
      </c>
      <c r="AK62" s="42">
        <f t="shared" si="7"/>
        <v>310</v>
      </c>
      <c r="AL62" s="42">
        <f t="shared" si="7"/>
        <v>11751564.91</v>
      </c>
      <c r="AM62" s="42">
        <f t="shared" si="7"/>
        <v>63</v>
      </c>
      <c r="AN62" s="42">
        <f t="shared" si="7"/>
        <v>1640737.94</v>
      </c>
    </row>
    <row r="63" spans="1:40" ht="18.75" thickBot="1" x14ac:dyDescent="0.3">
      <c r="B63" s="48" t="s">
        <v>48</v>
      </c>
    </row>
    <row r="64" spans="1:40" ht="15.75" thickBot="1" x14ac:dyDescent="0.3">
      <c r="A64" s="49" t="s">
        <v>5</v>
      </c>
      <c r="B64" s="49" t="s">
        <v>6</v>
      </c>
      <c r="C64" s="50" t="s">
        <v>7</v>
      </c>
      <c r="D64" s="51"/>
      <c r="E64" s="52" t="s">
        <v>8</v>
      </c>
      <c r="F64" s="53"/>
      <c r="G64" s="53"/>
      <c r="H64" s="53"/>
      <c r="I64" s="53"/>
      <c r="J64" s="53"/>
      <c r="K64" s="53"/>
      <c r="L64" s="54"/>
      <c r="M64" s="55" t="s">
        <v>9</v>
      </c>
      <c r="N64" s="56"/>
      <c r="O64" s="57"/>
      <c r="P64" s="58"/>
      <c r="Q64" s="55" t="s">
        <v>10</v>
      </c>
      <c r="R64" s="57"/>
      <c r="S64" s="57"/>
      <c r="T64" s="58"/>
      <c r="U64" s="55" t="s">
        <v>11</v>
      </c>
      <c r="V64" s="57"/>
      <c r="W64" s="57"/>
      <c r="X64" s="58"/>
      <c r="Y64" s="55" t="s">
        <v>12</v>
      </c>
      <c r="Z64" s="56"/>
      <c r="AA64" s="57"/>
      <c r="AB64" s="58"/>
      <c r="AC64" s="55" t="s">
        <v>13</v>
      </c>
      <c r="AD64" s="59"/>
      <c r="AE64" s="59"/>
      <c r="AF64" s="60"/>
      <c r="AG64" s="61"/>
      <c r="AH64" s="56" t="s">
        <v>14</v>
      </c>
      <c r="AI64" s="62"/>
      <c r="AJ64" s="63"/>
      <c r="AK64" s="55" t="s">
        <v>15</v>
      </c>
      <c r="AL64" s="56"/>
      <c r="AM64" s="57"/>
      <c r="AN64" s="58"/>
    </row>
    <row r="65" spans="1:40" ht="15.75" thickBot="1" x14ac:dyDescent="0.3">
      <c r="A65" s="64"/>
      <c r="B65" s="65"/>
      <c r="C65" s="66"/>
      <c r="D65" s="67"/>
      <c r="E65" s="68" t="s">
        <v>16</v>
      </c>
      <c r="F65" s="69"/>
      <c r="G65" s="69" t="s">
        <v>17</v>
      </c>
      <c r="H65" s="70"/>
      <c r="I65" s="71" t="s">
        <v>18</v>
      </c>
      <c r="J65" s="58"/>
      <c r="K65" s="72" t="s">
        <v>19</v>
      </c>
      <c r="L65" s="72"/>
      <c r="M65" s="71" t="s">
        <v>20</v>
      </c>
      <c r="N65" s="73"/>
      <c r="O65" s="68" t="s">
        <v>21</v>
      </c>
      <c r="P65" s="74"/>
      <c r="Q65" s="71" t="s">
        <v>22</v>
      </c>
      <c r="R65" s="73"/>
      <c r="S65" s="68" t="s">
        <v>21</v>
      </c>
      <c r="T65" s="74"/>
      <c r="U65" s="71" t="s">
        <v>23</v>
      </c>
      <c r="V65" s="73"/>
      <c r="W65" s="68" t="s">
        <v>21</v>
      </c>
      <c r="X65" s="74"/>
      <c r="Y65" s="71" t="s">
        <v>24</v>
      </c>
      <c r="Z65" s="73"/>
      <c r="AA65" s="68" t="s">
        <v>21</v>
      </c>
      <c r="AB65" s="74"/>
      <c r="AC65" s="71" t="s">
        <v>25</v>
      </c>
      <c r="AD65" s="73"/>
      <c r="AE65" s="68" t="s">
        <v>21</v>
      </c>
      <c r="AF65" s="74"/>
      <c r="AG65" s="71" t="s">
        <v>26</v>
      </c>
      <c r="AH65" s="73"/>
      <c r="AI65" s="68" t="s">
        <v>21</v>
      </c>
      <c r="AJ65" s="74"/>
      <c r="AK65" s="71" t="s">
        <v>27</v>
      </c>
      <c r="AL65" s="73"/>
      <c r="AM65" s="68" t="s">
        <v>21</v>
      </c>
      <c r="AN65" s="74"/>
    </row>
    <row r="66" spans="1:40" ht="51.75" thickBot="1" x14ac:dyDescent="0.3">
      <c r="A66" s="75"/>
      <c r="B66" s="76"/>
      <c r="C66" s="77" t="s">
        <v>28</v>
      </c>
      <c r="D66" s="78" t="s">
        <v>29</v>
      </c>
      <c r="E66" s="78" t="s">
        <v>30</v>
      </c>
      <c r="F66" s="78" t="s">
        <v>31</v>
      </c>
      <c r="G66" s="78" t="s">
        <v>30</v>
      </c>
      <c r="H66" s="78" t="s">
        <v>31</v>
      </c>
      <c r="I66" s="78" t="s">
        <v>30</v>
      </c>
      <c r="J66" s="78" t="s">
        <v>31</v>
      </c>
      <c r="K66" s="78" t="s">
        <v>30</v>
      </c>
      <c r="L66" s="78" t="s">
        <v>31</v>
      </c>
      <c r="M66" s="78" t="s">
        <v>30</v>
      </c>
      <c r="N66" s="78" t="s">
        <v>31</v>
      </c>
      <c r="O66" s="78" t="s">
        <v>30</v>
      </c>
      <c r="P66" s="78" t="s">
        <v>31</v>
      </c>
      <c r="Q66" s="78" t="s">
        <v>30</v>
      </c>
      <c r="R66" s="78" t="s">
        <v>31</v>
      </c>
      <c r="S66" s="78" t="s">
        <v>30</v>
      </c>
      <c r="T66" s="78" t="s">
        <v>31</v>
      </c>
      <c r="U66" s="78" t="s">
        <v>30</v>
      </c>
      <c r="V66" s="78" t="s">
        <v>31</v>
      </c>
      <c r="W66" s="78" t="s">
        <v>30</v>
      </c>
      <c r="X66" s="78" t="s">
        <v>31</v>
      </c>
      <c r="Y66" s="78" t="s">
        <v>30</v>
      </c>
      <c r="Z66" s="78" t="s">
        <v>31</v>
      </c>
      <c r="AA66" s="78" t="s">
        <v>30</v>
      </c>
      <c r="AB66" s="78" t="s">
        <v>31</v>
      </c>
      <c r="AC66" s="78" t="s">
        <v>30</v>
      </c>
      <c r="AD66" s="78" t="s">
        <v>31</v>
      </c>
      <c r="AE66" s="78" t="s">
        <v>30</v>
      </c>
      <c r="AF66" s="78" t="s">
        <v>31</v>
      </c>
      <c r="AG66" s="78" t="s">
        <v>30</v>
      </c>
      <c r="AH66" s="78" t="s">
        <v>31</v>
      </c>
      <c r="AI66" s="78" t="s">
        <v>30</v>
      </c>
      <c r="AJ66" s="78" t="s">
        <v>31</v>
      </c>
      <c r="AK66" s="78" t="s">
        <v>30</v>
      </c>
      <c r="AL66" s="78" t="s">
        <v>31</v>
      </c>
      <c r="AM66" s="78" t="s">
        <v>30</v>
      </c>
      <c r="AN66" s="78" t="s">
        <v>31</v>
      </c>
    </row>
    <row r="67" spans="1:40" ht="15.75" thickBot="1" x14ac:dyDescent="0.3">
      <c r="A67" s="79">
        <v>1</v>
      </c>
      <c r="B67" s="80">
        <v>2</v>
      </c>
      <c r="C67" s="80">
        <v>3</v>
      </c>
      <c r="D67" s="80">
        <v>4</v>
      </c>
      <c r="E67" s="80">
        <v>5</v>
      </c>
      <c r="F67" s="80">
        <v>6</v>
      </c>
      <c r="G67" s="80">
        <v>7</v>
      </c>
      <c r="H67" s="80">
        <v>8</v>
      </c>
      <c r="I67" s="80">
        <v>9</v>
      </c>
      <c r="J67" s="80">
        <v>10</v>
      </c>
      <c r="K67" s="80">
        <v>11</v>
      </c>
      <c r="L67" s="80">
        <v>12</v>
      </c>
      <c r="M67" s="80">
        <v>13</v>
      </c>
      <c r="N67" s="80">
        <v>14</v>
      </c>
      <c r="O67" s="80">
        <v>15</v>
      </c>
      <c r="P67" s="80">
        <v>16</v>
      </c>
      <c r="Q67" s="80">
        <v>17</v>
      </c>
      <c r="R67" s="80">
        <v>18</v>
      </c>
      <c r="S67" s="80">
        <v>19</v>
      </c>
      <c r="T67" s="80">
        <v>20</v>
      </c>
      <c r="U67" s="80">
        <v>21</v>
      </c>
      <c r="V67" s="80">
        <v>22</v>
      </c>
      <c r="W67" s="80">
        <v>23</v>
      </c>
      <c r="X67" s="80">
        <v>24</v>
      </c>
      <c r="Y67" s="80">
        <v>25</v>
      </c>
      <c r="Z67" s="80">
        <v>26</v>
      </c>
      <c r="AA67" s="80">
        <v>27</v>
      </c>
      <c r="AB67" s="80">
        <v>28</v>
      </c>
      <c r="AC67" s="80">
        <v>29</v>
      </c>
      <c r="AD67" s="80">
        <v>30</v>
      </c>
      <c r="AE67" s="80">
        <v>31</v>
      </c>
      <c r="AF67" s="80">
        <v>32</v>
      </c>
      <c r="AG67" s="80">
        <v>33</v>
      </c>
      <c r="AH67" s="80">
        <v>34</v>
      </c>
      <c r="AI67" s="80">
        <v>35</v>
      </c>
      <c r="AJ67" s="80">
        <v>36</v>
      </c>
      <c r="AK67" s="80">
        <v>37</v>
      </c>
      <c r="AL67" s="80">
        <v>38</v>
      </c>
      <c r="AM67" s="80">
        <v>39</v>
      </c>
      <c r="AN67" s="80">
        <v>40</v>
      </c>
    </row>
    <row r="68" spans="1:40" ht="15.75" thickBot="1" x14ac:dyDescent="0.3">
      <c r="A68" s="81">
        <v>1</v>
      </c>
      <c r="B68" s="82" t="s">
        <v>32</v>
      </c>
      <c r="C68" s="81">
        <f t="shared" ref="C68:AN74" si="8">C8+C23+C38+C53</f>
        <v>10802</v>
      </c>
      <c r="D68" s="81">
        <f t="shared" si="8"/>
        <v>45089168606.360001</v>
      </c>
      <c r="E68" s="81">
        <f t="shared" si="8"/>
        <v>6071</v>
      </c>
      <c r="F68" s="81">
        <f t="shared" si="8"/>
        <v>12733548.809999999</v>
      </c>
      <c r="G68" s="81">
        <f t="shared" si="8"/>
        <v>1797</v>
      </c>
      <c r="H68" s="81">
        <f t="shared" si="8"/>
        <v>4388519.0999999996</v>
      </c>
      <c r="I68" s="81">
        <f t="shared" si="8"/>
        <v>1278</v>
      </c>
      <c r="J68" s="81">
        <f t="shared" si="8"/>
        <v>2979238.5</v>
      </c>
      <c r="K68" s="81">
        <f t="shared" si="8"/>
        <v>94</v>
      </c>
      <c r="L68" s="81">
        <f t="shared" si="8"/>
        <v>564467.52</v>
      </c>
      <c r="M68" s="81">
        <f t="shared" si="8"/>
        <v>228</v>
      </c>
      <c r="N68" s="81">
        <f t="shared" si="8"/>
        <v>11941392.829999998</v>
      </c>
      <c r="O68" s="81">
        <f t="shared" si="8"/>
        <v>41</v>
      </c>
      <c r="P68" s="81">
        <f t="shared" si="8"/>
        <v>3039482.13</v>
      </c>
      <c r="Q68" s="81">
        <f t="shared" si="8"/>
        <v>292</v>
      </c>
      <c r="R68" s="81">
        <f t="shared" si="8"/>
        <v>16303191.74</v>
      </c>
      <c r="S68" s="81">
        <f t="shared" si="8"/>
        <v>31</v>
      </c>
      <c r="T68" s="81">
        <f t="shared" si="8"/>
        <v>574708.80000000005</v>
      </c>
      <c r="U68" s="81">
        <f t="shared" si="8"/>
        <v>7</v>
      </c>
      <c r="V68" s="81">
        <f t="shared" si="8"/>
        <v>101762.9</v>
      </c>
      <c r="W68" s="81">
        <f t="shared" si="8"/>
        <v>0</v>
      </c>
      <c r="X68" s="81">
        <f t="shared" si="8"/>
        <v>0</v>
      </c>
      <c r="Y68" s="81">
        <f t="shared" si="8"/>
        <v>2</v>
      </c>
      <c r="Z68" s="81">
        <f t="shared" si="8"/>
        <v>135550</v>
      </c>
      <c r="AA68" s="81">
        <f t="shared" si="8"/>
        <v>0</v>
      </c>
      <c r="AB68" s="81">
        <f t="shared" si="8"/>
        <v>0</v>
      </c>
      <c r="AC68" s="81">
        <f t="shared" si="8"/>
        <v>23</v>
      </c>
      <c r="AD68" s="81">
        <f t="shared" si="8"/>
        <v>45023559328.880005</v>
      </c>
      <c r="AE68" s="81">
        <f t="shared" si="8"/>
        <v>0</v>
      </c>
      <c r="AF68" s="81">
        <f t="shared" si="8"/>
        <v>0</v>
      </c>
      <c r="AG68" s="81">
        <f t="shared" si="8"/>
        <v>330</v>
      </c>
      <c r="AH68" s="81">
        <f t="shared" si="8"/>
        <v>3288741.5600000005</v>
      </c>
      <c r="AI68" s="81">
        <f t="shared" si="8"/>
        <v>248</v>
      </c>
      <c r="AJ68" s="81">
        <f t="shared" si="8"/>
        <v>1716820.23</v>
      </c>
      <c r="AK68" s="81">
        <f t="shared" si="8"/>
        <v>283</v>
      </c>
      <c r="AL68" s="81">
        <f t="shared" si="8"/>
        <v>5936759.1200000001</v>
      </c>
      <c r="AM68" s="81">
        <f t="shared" si="8"/>
        <v>77</v>
      </c>
      <c r="AN68" s="81">
        <f t="shared" si="8"/>
        <v>1905094.24</v>
      </c>
    </row>
    <row r="69" spans="1:40" x14ac:dyDescent="0.25">
      <c r="A69" s="81">
        <v>2</v>
      </c>
      <c r="B69" s="82" t="s">
        <v>33</v>
      </c>
      <c r="C69" s="81">
        <f t="shared" si="8"/>
        <v>11831</v>
      </c>
      <c r="D69" s="81">
        <f t="shared" si="8"/>
        <v>224233865.70999998</v>
      </c>
      <c r="E69" s="81">
        <f t="shared" si="8"/>
        <v>2898</v>
      </c>
      <c r="F69" s="81">
        <f t="shared" si="8"/>
        <v>27095803.630000003</v>
      </c>
      <c r="G69" s="81">
        <f t="shared" si="8"/>
        <v>5576</v>
      </c>
      <c r="H69" s="81">
        <f t="shared" si="8"/>
        <v>69360376.950000003</v>
      </c>
      <c r="I69" s="81">
        <f t="shared" si="8"/>
        <v>1716</v>
      </c>
      <c r="J69" s="81">
        <f t="shared" si="8"/>
        <v>21293085.140000001</v>
      </c>
      <c r="K69" s="81">
        <f t="shared" si="8"/>
        <v>226</v>
      </c>
      <c r="L69" s="81">
        <f t="shared" si="8"/>
        <v>1122180.1300000001</v>
      </c>
      <c r="M69" s="81">
        <f t="shared" si="8"/>
        <v>81</v>
      </c>
      <c r="N69" s="81">
        <f t="shared" si="8"/>
        <v>15638191.690000001</v>
      </c>
      <c r="O69" s="81">
        <f t="shared" si="8"/>
        <v>16</v>
      </c>
      <c r="P69" s="81">
        <f t="shared" si="8"/>
        <v>447225.86</v>
      </c>
      <c r="Q69" s="81">
        <f t="shared" si="8"/>
        <v>505</v>
      </c>
      <c r="R69" s="81">
        <f t="shared" si="8"/>
        <v>35093320.210000001</v>
      </c>
      <c r="S69" s="81">
        <f t="shared" si="8"/>
        <v>29</v>
      </c>
      <c r="T69" s="81">
        <f t="shared" si="8"/>
        <v>2215898.87</v>
      </c>
      <c r="U69" s="81">
        <f t="shared" si="8"/>
        <v>13</v>
      </c>
      <c r="V69" s="81">
        <f t="shared" si="8"/>
        <v>981800</v>
      </c>
      <c r="W69" s="81">
        <f t="shared" si="8"/>
        <v>1</v>
      </c>
      <c r="X69" s="81">
        <f t="shared" si="8"/>
        <v>82432</v>
      </c>
      <c r="Y69" s="81">
        <f t="shared" si="8"/>
        <v>1</v>
      </c>
      <c r="Z69" s="81">
        <f t="shared" si="8"/>
        <v>0</v>
      </c>
      <c r="AA69" s="81">
        <f t="shared" si="8"/>
        <v>0</v>
      </c>
      <c r="AB69" s="81">
        <f t="shared" si="8"/>
        <v>0</v>
      </c>
      <c r="AC69" s="81">
        <f t="shared" si="8"/>
        <v>27</v>
      </c>
      <c r="AD69" s="81">
        <f t="shared" si="8"/>
        <v>1252469.44</v>
      </c>
      <c r="AE69" s="81">
        <f t="shared" si="8"/>
        <v>4</v>
      </c>
      <c r="AF69" s="81">
        <f t="shared" si="8"/>
        <v>145775.13</v>
      </c>
      <c r="AG69" s="81">
        <f t="shared" si="8"/>
        <v>2</v>
      </c>
      <c r="AH69" s="81">
        <f t="shared" si="8"/>
        <v>14691.84</v>
      </c>
      <c r="AI69" s="81">
        <f t="shared" si="8"/>
        <v>20</v>
      </c>
      <c r="AJ69" s="81">
        <f t="shared" si="8"/>
        <v>396523.62</v>
      </c>
      <c r="AK69" s="81">
        <f t="shared" si="8"/>
        <v>659</v>
      </c>
      <c r="AL69" s="81">
        <f t="shared" si="8"/>
        <v>44691587.260000005</v>
      </c>
      <c r="AM69" s="81">
        <f t="shared" si="8"/>
        <v>57</v>
      </c>
      <c r="AN69" s="81">
        <f t="shared" si="8"/>
        <v>4402503.9399999995</v>
      </c>
    </row>
    <row r="70" spans="1:40" x14ac:dyDescent="0.25">
      <c r="A70" s="81">
        <v>3</v>
      </c>
      <c r="B70" s="81" t="s">
        <v>34</v>
      </c>
      <c r="C70" s="81">
        <f t="shared" si="8"/>
        <v>7465</v>
      </c>
      <c r="D70" s="81">
        <f t="shared" si="8"/>
        <v>19551425.331</v>
      </c>
      <c r="E70" s="81">
        <f t="shared" si="8"/>
        <v>6127</v>
      </c>
      <c r="F70" s="81">
        <f t="shared" si="8"/>
        <v>10748222.801000001</v>
      </c>
      <c r="G70" s="81">
        <f t="shared" si="8"/>
        <v>180</v>
      </c>
      <c r="H70" s="81">
        <f t="shared" si="8"/>
        <v>269006.24</v>
      </c>
      <c r="I70" s="81">
        <f t="shared" si="8"/>
        <v>789</v>
      </c>
      <c r="J70" s="81">
        <f t="shared" si="8"/>
        <v>1509603.94</v>
      </c>
      <c r="K70" s="81">
        <f t="shared" si="8"/>
        <v>58</v>
      </c>
      <c r="L70" s="81">
        <f t="shared" si="8"/>
        <v>96033.290000000008</v>
      </c>
      <c r="M70" s="81">
        <f t="shared" si="8"/>
        <v>23</v>
      </c>
      <c r="N70" s="81">
        <f t="shared" si="8"/>
        <v>700836</v>
      </c>
      <c r="O70" s="81">
        <f t="shared" si="8"/>
        <v>13</v>
      </c>
      <c r="P70" s="81">
        <f t="shared" si="8"/>
        <v>262540.12</v>
      </c>
      <c r="Q70" s="81">
        <f t="shared" si="8"/>
        <v>156</v>
      </c>
      <c r="R70" s="81">
        <f t="shared" si="8"/>
        <v>3413387.7300000004</v>
      </c>
      <c r="S70" s="81">
        <f t="shared" si="8"/>
        <v>30</v>
      </c>
      <c r="T70" s="81">
        <f t="shared" si="8"/>
        <v>1497619.96</v>
      </c>
      <c r="U70" s="81">
        <f t="shared" si="8"/>
        <v>0</v>
      </c>
      <c r="V70" s="81">
        <f t="shared" si="8"/>
        <v>0</v>
      </c>
      <c r="W70" s="81">
        <f t="shared" si="8"/>
        <v>0</v>
      </c>
      <c r="X70" s="81">
        <f t="shared" si="8"/>
        <v>0</v>
      </c>
      <c r="Y70" s="81">
        <f t="shared" si="8"/>
        <v>7</v>
      </c>
      <c r="Z70" s="81">
        <f t="shared" si="8"/>
        <v>441500</v>
      </c>
      <c r="AA70" s="81">
        <f t="shared" si="8"/>
        <v>0</v>
      </c>
      <c r="AB70" s="81">
        <f t="shared" si="8"/>
        <v>0</v>
      </c>
      <c r="AC70" s="81">
        <f t="shared" si="8"/>
        <v>2</v>
      </c>
      <c r="AD70" s="81">
        <f t="shared" si="8"/>
        <v>10000</v>
      </c>
      <c r="AE70" s="81">
        <f t="shared" si="8"/>
        <v>1</v>
      </c>
      <c r="AF70" s="81">
        <f t="shared" si="8"/>
        <v>500</v>
      </c>
      <c r="AG70" s="81">
        <f t="shared" si="8"/>
        <v>39</v>
      </c>
      <c r="AH70" s="81">
        <f t="shared" si="8"/>
        <v>78739.25</v>
      </c>
      <c r="AI70" s="81">
        <f t="shared" si="8"/>
        <v>19</v>
      </c>
      <c r="AJ70" s="81">
        <f t="shared" si="8"/>
        <v>34832</v>
      </c>
      <c r="AK70" s="81">
        <f t="shared" si="8"/>
        <v>10</v>
      </c>
      <c r="AL70" s="81">
        <f t="shared" si="8"/>
        <v>41654</v>
      </c>
      <c r="AM70" s="81">
        <f t="shared" si="8"/>
        <v>11</v>
      </c>
      <c r="AN70" s="81">
        <f t="shared" si="8"/>
        <v>446950</v>
      </c>
    </row>
    <row r="71" spans="1:40" x14ac:dyDescent="0.25">
      <c r="A71" s="81">
        <v>4</v>
      </c>
      <c r="B71" s="81" t="s">
        <v>35</v>
      </c>
      <c r="C71" s="81">
        <f t="shared" si="8"/>
        <v>2971</v>
      </c>
      <c r="D71" s="81">
        <f t="shared" si="8"/>
        <v>20599550.119999997</v>
      </c>
      <c r="E71" s="81">
        <f t="shared" si="8"/>
        <v>708</v>
      </c>
      <c r="F71" s="81">
        <f t="shared" si="8"/>
        <v>2105762.11</v>
      </c>
      <c r="G71" s="81">
        <f t="shared" si="8"/>
        <v>1732</v>
      </c>
      <c r="H71" s="81">
        <f t="shared" si="8"/>
        <v>5396022.3200000003</v>
      </c>
      <c r="I71" s="81">
        <f t="shared" si="8"/>
        <v>221</v>
      </c>
      <c r="J71" s="81">
        <f t="shared" si="8"/>
        <v>1106108.93</v>
      </c>
      <c r="K71" s="81">
        <f t="shared" si="8"/>
        <v>46</v>
      </c>
      <c r="L71" s="81">
        <f t="shared" si="8"/>
        <v>555060.02</v>
      </c>
      <c r="M71" s="81">
        <f t="shared" si="8"/>
        <v>34</v>
      </c>
      <c r="N71" s="81">
        <f t="shared" si="8"/>
        <v>2610587.0500000003</v>
      </c>
      <c r="O71" s="81">
        <f t="shared" si="8"/>
        <v>14</v>
      </c>
      <c r="P71" s="81">
        <f t="shared" si="8"/>
        <v>188503.5</v>
      </c>
      <c r="Q71" s="81">
        <f t="shared" si="8"/>
        <v>152</v>
      </c>
      <c r="R71" s="81">
        <f t="shared" si="8"/>
        <v>7286352.2000000011</v>
      </c>
      <c r="S71" s="81">
        <f t="shared" si="8"/>
        <v>17</v>
      </c>
      <c r="T71" s="81">
        <f t="shared" si="8"/>
        <v>400946.79000000004</v>
      </c>
      <c r="U71" s="81">
        <f t="shared" si="8"/>
        <v>2</v>
      </c>
      <c r="V71" s="81">
        <f t="shared" si="8"/>
        <v>32076.6</v>
      </c>
      <c r="W71" s="81">
        <f t="shared" si="8"/>
        <v>1</v>
      </c>
      <c r="X71" s="81">
        <f t="shared" si="8"/>
        <v>10000</v>
      </c>
      <c r="Y71" s="81">
        <f t="shared" si="8"/>
        <v>0</v>
      </c>
      <c r="Z71" s="81">
        <f t="shared" si="8"/>
        <v>0</v>
      </c>
      <c r="AA71" s="81">
        <f t="shared" si="8"/>
        <v>0</v>
      </c>
      <c r="AB71" s="81">
        <f t="shared" si="8"/>
        <v>0</v>
      </c>
      <c r="AC71" s="81">
        <f t="shared" si="8"/>
        <v>7</v>
      </c>
      <c r="AD71" s="81">
        <f t="shared" si="8"/>
        <v>19576</v>
      </c>
      <c r="AE71" s="81">
        <f t="shared" si="8"/>
        <v>0</v>
      </c>
      <c r="AF71" s="81">
        <f t="shared" si="8"/>
        <v>0</v>
      </c>
      <c r="AG71" s="81">
        <f t="shared" si="8"/>
        <v>7</v>
      </c>
      <c r="AH71" s="81">
        <f t="shared" si="8"/>
        <v>9000</v>
      </c>
      <c r="AI71" s="81">
        <f t="shared" si="8"/>
        <v>0</v>
      </c>
      <c r="AJ71" s="81">
        <f t="shared" si="8"/>
        <v>0</v>
      </c>
      <c r="AK71" s="81">
        <f t="shared" si="8"/>
        <v>22</v>
      </c>
      <c r="AL71" s="81">
        <f t="shared" si="8"/>
        <v>641504.6</v>
      </c>
      <c r="AM71" s="81">
        <f t="shared" si="8"/>
        <v>8</v>
      </c>
      <c r="AN71" s="81">
        <f t="shared" si="8"/>
        <v>238050</v>
      </c>
    </row>
    <row r="72" spans="1:40" x14ac:dyDescent="0.25">
      <c r="A72" s="81">
        <v>5</v>
      </c>
      <c r="B72" s="81" t="s">
        <v>43</v>
      </c>
      <c r="C72" s="81">
        <f t="shared" si="8"/>
        <v>10055</v>
      </c>
      <c r="D72" s="81">
        <f t="shared" si="8"/>
        <v>22770011.140000001</v>
      </c>
      <c r="E72" s="81">
        <f t="shared" si="8"/>
        <v>7703</v>
      </c>
      <c r="F72" s="81">
        <f t="shared" si="8"/>
        <v>10829856.67</v>
      </c>
      <c r="G72" s="81">
        <f t="shared" si="8"/>
        <v>1007</v>
      </c>
      <c r="H72" s="81">
        <f t="shared" si="8"/>
        <v>1731630.7999999998</v>
      </c>
      <c r="I72" s="81">
        <f t="shared" si="8"/>
        <v>686</v>
      </c>
      <c r="J72" s="81">
        <f t="shared" si="8"/>
        <v>921513.76</v>
      </c>
      <c r="K72" s="81">
        <f t="shared" si="8"/>
        <v>26</v>
      </c>
      <c r="L72" s="81">
        <f t="shared" si="8"/>
        <v>29536</v>
      </c>
      <c r="M72" s="81">
        <f t="shared" si="8"/>
        <v>32</v>
      </c>
      <c r="N72" s="81">
        <f t="shared" si="8"/>
        <v>1737985.8699999999</v>
      </c>
      <c r="O72" s="81">
        <f t="shared" si="8"/>
        <v>14</v>
      </c>
      <c r="P72" s="81">
        <f t="shared" si="8"/>
        <v>309416.67</v>
      </c>
      <c r="Q72" s="81">
        <f t="shared" si="8"/>
        <v>355</v>
      </c>
      <c r="R72" s="81">
        <f t="shared" si="8"/>
        <v>6450557.5399999991</v>
      </c>
      <c r="S72" s="81">
        <f t="shared" si="8"/>
        <v>38</v>
      </c>
      <c r="T72" s="81">
        <f t="shared" si="8"/>
        <v>69103.100000000006</v>
      </c>
      <c r="U72" s="81">
        <f t="shared" si="8"/>
        <v>14</v>
      </c>
      <c r="V72" s="81">
        <f t="shared" si="8"/>
        <v>44900</v>
      </c>
      <c r="W72" s="81">
        <f t="shared" si="8"/>
        <v>1</v>
      </c>
      <c r="X72" s="81">
        <f t="shared" si="8"/>
        <v>6000</v>
      </c>
      <c r="Y72" s="81">
        <f t="shared" si="8"/>
        <v>0</v>
      </c>
      <c r="Z72" s="81">
        <f t="shared" si="8"/>
        <v>0</v>
      </c>
      <c r="AA72" s="81">
        <f t="shared" si="8"/>
        <v>1</v>
      </c>
      <c r="AB72" s="81">
        <f t="shared" si="8"/>
        <v>820</v>
      </c>
      <c r="AC72" s="81">
        <f t="shared" si="8"/>
        <v>4</v>
      </c>
      <c r="AD72" s="81">
        <f t="shared" si="8"/>
        <v>14166.67</v>
      </c>
      <c r="AE72" s="81">
        <f t="shared" si="8"/>
        <v>0</v>
      </c>
      <c r="AF72" s="81">
        <f t="shared" si="8"/>
        <v>0</v>
      </c>
      <c r="AG72" s="81">
        <f t="shared" si="8"/>
        <v>120</v>
      </c>
      <c r="AH72" s="81">
        <f t="shared" si="8"/>
        <v>181332.62</v>
      </c>
      <c r="AI72" s="81">
        <f t="shared" si="8"/>
        <v>18</v>
      </c>
      <c r="AJ72" s="81">
        <f t="shared" si="8"/>
        <v>30789.940000000002</v>
      </c>
      <c r="AK72" s="81">
        <f t="shared" si="8"/>
        <v>22</v>
      </c>
      <c r="AL72" s="81">
        <f t="shared" si="8"/>
        <v>275866.67</v>
      </c>
      <c r="AM72" s="81">
        <f t="shared" si="8"/>
        <v>14</v>
      </c>
      <c r="AN72" s="81">
        <f t="shared" si="8"/>
        <v>136534.83000000002</v>
      </c>
    </row>
    <row r="73" spans="1:40" x14ac:dyDescent="0.25">
      <c r="A73" s="81">
        <v>6</v>
      </c>
      <c r="B73" s="81" t="s">
        <v>44</v>
      </c>
      <c r="C73" s="81">
        <f t="shared" si="8"/>
        <v>7394</v>
      </c>
      <c r="D73" s="81">
        <f t="shared" si="8"/>
        <v>25022909.299999997</v>
      </c>
      <c r="E73" s="81">
        <f t="shared" si="8"/>
        <v>4771</v>
      </c>
      <c r="F73" s="81">
        <f t="shared" si="8"/>
        <v>6485058.7699999996</v>
      </c>
      <c r="G73" s="81">
        <f t="shared" si="8"/>
        <v>944</v>
      </c>
      <c r="H73" s="81">
        <f t="shared" si="8"/>
        <v>1948332.5499999998</v>
      </c>
      <c r="I73" s="81">
        <f t="shared" si="8"/>
        <v>706</v>
      </c>
      <c r="J73" s="81">
        <f t="shared" si="8"/>
        <v>941250.79</v>
      </c>
      <c r="K73" s="81">
        <f t="shared" si="8"/>
        <v>55</v>
      </c>
      <c r="L73" s="81">
        <f t="shared" si="8"/>
        <v>88516.33</v>
      </c>
      <c r="M73" s="81">
        <f t="shared" si="8"/>
        <v>37</v>
      </c>
      <c r="N73" s="81">
        <f t="shared" si="8"/>
        <v>1924114.38</v>
      </c>
      <c r="O73" s="81">
        <f t="shared" si="8"/>
        <v>18</v>
      </c>
      <c r="P73" s="81">
        <f t="shared" si="8"/>
        <v>613530</v>
      </c>
      <c r="Q73" s="81">
        <f t="shared" si="8"/>
        <v>355</v>
      </c>
      <c r="R73" s="81">
        <f t="shared" si="8"/>
        <v>11083077.16</v>
      </c>
      <c r="S73" s="81">
        <f t="shared" si="8"/>
        <v>85</v>
      </c>
      <c r="T73" s="81">
        <f t="shared" si="8"/>
        <v>661638.15</v>
      </c>
      <c r="U73" s="81">
        <f t="shared" si="8"/>
        <v>4</v>
      </c>
      <c r="V73" s="81">
        <f t="shared" si="8"/>
        <v>4500</v>
      </c>
      <c r="W73" s="81">
        <f t="shared" si="8"/>
        <v>4</v>
      </c>
      <c r="X73" s="81">
        <f t="shared" si="8"/>
        <v>75490</v>
      </c>
      <c r="Y73" s="81">
        <f t="shared" si="8"/>
        <v>1</v>
      </c>
      <c r="Z73" s="81">
        <f t="shared" si="8"/>
        <v>1500</v>
      </c>
      <c r="AA73" s="81">
        <f t="shared" si="8"/>
        <v>0</v>
      </c>
      <c r="AB73" s="81">
        <f t="shared" si="8"/>
        <v>0</v>
      </c>
      <c r="AC73" s="81">
        <f t="shared" si="8"/>
        <v>5</v>
      </c>
      <c r="AD73" s="81">
        <f t="shared" si="8"/>
        <v>13917</v>
      </c>
      <c r="AE73" s="81">
        <f t="shared" si="8"/>
        <v>1</v>
      </c>
      <c r="AF73" s="81">
        <f t="shared" si="8"/>
        <v>17732.5</v>
      </c>
      <c r="AG73" s="81">
        <f t="shared" si="8"/>
        <v>221</v>
      </c>
      <c r="AH73" s="81">
        <f t="shared" si="8"/>
        <v>301047.2</v>
      </c>
      <c r="AI73" s="81">
        <f t="shared" si="8"/>
        <v>144</v>
      </c>
      <c r="AJ73" s="81">
        <f t="shared" si="8"/>
        <v>295846.03999999998</v>
      </c>
      <c r="AK73" s="81">
        <f t="shared" si="8"/>
        <v>21</v>
      </c>
      <c r="AL73" s="81">
        <f t="shared" si="8"/>
        <v>348018.1</v>
      </c>
      <c r="AM73" s="81">
        <f t="shared" si="8"/>
        <v>22</v>
      </c>
      <c r="AN73" s="81">
        <f t="shared" si="8"/>
        <v>219340.33</v>
      </c>
    </row>
    <row r="74" spans="1:40" x14ac:dyDescent="0.25">
      <c r="A74" s="81">
        <v>7</v>
      </c>
      <c r="B74" s="83" t="s">
        <v>45</v>
      </c>
      <c r="C74" s="81">
        <f t="shared" si="8"/>
        <v>3412</v>
      </c>
      <c r="D74" s="81">
        <f t="shared" si="8"/>
        <v>126862418.348</v>
      </c>
      <c r="E74" s="81">
        <f t="shared" si="8"/>
        <v>2723</v>
      </c>
      <c r="F74" s="81">
        <f t="shared" si="8"/>
        <v>125266585.09799999</v>
      </c>
      <c r="G74" s="81">
        <f t="shared" si="8"/>
        <v>166</v>
      </c>
      <c r="H74" s="81">
        <f t="shared" si="8"/>
        <v>241649.52999999997</v>
      </c>
      <c r="I74" s="81">
        <f t="shared" si="8"/>
        <v>170</v>
      </c>
      <c r="J74" s="81">
        <f t="shared" si="8"/>
        <v>213508.63999999998</v>
      </c>
      <c r="K74" s="81">
        <f t="shared" si="8"/>
        <v>10</v>
      </c>
      <c r="L74" s="81">
        <f t="shared" si="8"/>
        <v>12450</v>
      </c>
      <c r="M74" s="81">
        <f t="shared" si="8"/>
        <v>14</v>
      </c>
      <c r="N74" s="81">
        <f t="shared" si="8"/>
        <v>45651</v>
      </c>
      <c r="O74" s="81">
        <f t="shared" si="8"/>
        <v>1</v>
      </c>
      <c r="P74" s="81">
        <f t="shared" si="8"/>
        <v>500</v>
      </c>
      <c r="Q74" s="81">
        <f t="shared" si="8"/>
        <v>90</v>
      </c>
      <c r="R74" s="81">
        <f t="shared" si="8"/>
        <v>622831.76</v>
      </c>
      <c r="S74" s="81">
        <f t="shared" si="8"/>
        <v>2</v>
      </c>
      <c r="T74" s="81">
        <f t="shared" si="8"/>
        <v>3000</v>
      </c>
      <c r="U74" s="81">
        <f t="shared" si="8"/>
        <v>0</v>
      </c>
      <c r="V74" s="81">
        <f t="shared" si="8"/>
        <v>0</v>
      </c>
      <c r="W74" s="81">
        <f t="shared" si="8"/>
        <v>0</v>
      </c>
      <c r="X74" s="81">
        <f t="shared" si="8"/>
        <v>0</v>
      </c>
      <c r="Y74" s="81">
        <f t="shared" si="8"/>
        <v>0</v>
      </c>
      <c r="Z74" s="81">
        <f t="shared" si="8"/>
        <v>0</v>
      </c>
      <c r="AA74" s="81">
        <f t="shared" si="8"/>
        <v>0</v>
      </c>
      <c r="AB74" s="81">
        <f t="shared" si="8"/>
        <v>0</v>
      </c>
      <c r="AC74" s="81">
        <f t="shared" si="8"/>
        <v>2</v>
      </c>
      <c r="AD74" s="81">
        <f t="shared" ref="D74:BN76" si="9">AD14+AD29+AD44+AD59</f>
        <v>7500</v>
      </c>
      <c r="AE74" s="81">
        <f t="shared" si="9"/>
        <v>0</v>
      </c>
      <c r="AF74" s="81">
        <f t="shared" si="9"/>
        <v>0</v>
      </c>
      <c r="AG74" s="81">
        <f t="shared" si="9"/>
        <v>166</v>
      </c>
      <c r="AH74" s="81">
        <f t="shared" si="9"/>
        <v>308972.83</v>
      </c>
      <c r="AI74" s="81">
        <f t="shared" si="9"/>
        <v>54</v>
      </c>
      <c r="AJ74" s="81">
        <f t="shared" si="9"/>
        <v>83694.489999999991</v>
      </c>
      <c r="AK74" s="81">
        <f t="shared" si="9"/>
        <v>7</v>
      </c>
      <c r="AL74" s="81">
        <f t="shared" si="9"/>
        <v>14855</v>
      </c>
      <c r="AM74" s="81">
        <f t="shared" si="9"/>
        <v>7</v>
      </c>
      <c r="AN74" s="81">
        <f t="shared" si="9"/>
        <v>41220</v>
      </c>
    </row>
    <row r="75" spans="1:40" x14ac:dyDescent="0.25">
      <c r="A75" s="81">
        <v>8</v>
      </c>
      <c r="B75" s="83" t="s">
        <v>39</v>
      </c>
      <c r="C75" s="81">
        <f t="shared" ref="C75:C76" si="10">C15+C30+C45+C60</f>
        <v>3675</v>
      </c>
      <c r="D75" s="81">
        <f t="shared" si="9"/>
        <v>13359895.816300001</v>
      </c>
      <c r="E75" s="81">
        <f t="shared" si="9"/>
        <v>2905</v>
      </c>
      <c r="F75" s="81">
        <f t="shared" si="9"/>
        <v>4133833.2462999998</v>
      </c>
      <c r="G75" s="81">
        <f t="shared" si="9"/>
        <v>240</v>
      </c>
      <c r="H75" s="81">
        <f t="shared" si="9"/>
        <v>343890.72</v>
      </c>
      <c r="I75" s="81">
        <f t="shared" si="9"/>
        <v>127</v>
      </c>
      <c r="J75" s="81">
        <f t="shared" si="9"/>
        <v>117361.90999999999</v>
      </c>
      <c r="K75" s="81">
        <f t="shared" si="9"/>
        <v>26</v>
      </c>
      <c r="L75" s="81">
        <f t="shared" si="9"/>
        <v>52806.270000000004</v>
      </c>
      <c r="M75" s="81">
        <f t="shared" si="9"/>
        <v>12</v>
      </c>
      <c r="N75" s="81">
        <f t="shared" si="9"/>
        <v>466498.95</v>
      </c>
      <c r="O75" s="81">
        <f t="shared" si="9"/>
        <v>15</v>
      </c>
      <c r="P75" s="81">
        <f t="shared" si="9"/>
        <v>4990911.79</v>
      </c>
      <c r="Q75" s="81">
        <f t="shared" si="9"/>
        <v>71</v>
      </c>
      <c r="R75" s="81">
        <f t="shared" si="9"/>
        <v>492608.53</v>
      </c>
      <c r="S75" s="81">
        <f t="shared" si="9"/>
        <v>0</v>
      </c>
      <c r="T75" s="81">
        <f t="shared" si="9"/>
        <v>0</v>
      </c>
      <c r="U75" s="81">
        <f t="shared" si="9"/>
        <v>20</v>
      </c>
      <c r="V75" s="81">
        <f t="shared" si="9"/>
        <v>12900</v>
      </c>
      <c r="W75" s="81">
        <f t="shared" si="9"/>
        <v>10</v>
      </c>
      <c r="X75" s="81">
        <f t="shared" si="9"/>
        <v>4770</v>
      </c>
      <c r="Y75" s="81">
        <f t="shared" si="9"/>
        <v>0</v>
      </c>
      <c r="Z75" s="81">
        <f t="shared" si="9"/>
        <v>0</v>
      </c>
      <c r="AA75" s="81">
        <f t="shared" si="9"/>
        <v>0</v>
      </c>
      <c r="AB75" s="81">
        <f t="shared" si="9"/>
        <v>0</v>
      </c>
      <c r="AC75" s="81">
        <f t="shared" si="9"/>
        <v>8</v>
      </c>
      <c r="AD75" s="81">
        <f t="shared" si="9"/>
        <v>15586.01</v>
      </c>
      <c r="AE75" s="81">
        <f t="shared" si="9"/>
        <v>0</v>
      </c>
      <c r="AF75" s="81">
        <f t="shared" si="9"/>
        <v>0</v>
      </c>
      <c r="AG75" s="81">
        <f t="shared" si="9"/>
        <v>190</v>
      </c>
      <c r="AH75" s="81">
        <f t="shared" si="9"/>
        <v>196979.62999999998</v>
      </c>
      <c r="AI75" s="81">
        <f t="shared" si="9"/>
        <v>42</v>
      </c>
      <c r="AJ75" s="81">
        <f t="shared" si="9"/>
        <v>2519294.1</v>
      </c>
      <c r="AK75" s="81">
        <f t="shared" si="9"/>
        <v>6</v>
      </c>
      <c r="AL75" s="81">
        <f t="shared" si="9"/>
        <v>10204.66</v>
      </c>
      <c r="AM75" s="81">
        <f t="shared" si="9"/>
        <v>3</v>
      </c>
      <c r="AN75" s="81">
        <f t="shared" si="9"/>
        <v>2250</v>
      </c>
    </row>
    <row r="76" spans="1:40" x14ac:dyDescent="0.25">
      <c r="A76" s="81">
        <v>9</v>
      </c>
      <c r="B76" s="83" t="s">
        <v>40</v>
      </c>
      <c r="C76" s="81">
        <f t="shared" si="10"/>
        <v>3872</v>
      </c>
      <c r="D76" s="81">
        <f t="shared" si="9"/>
        <v>7090518.3859999999</v>
      </c>
      <c r="E76" s="81">
        <f t="shared" si="9"/>
        <v>2872</v>
      </c>
      <c r="F76" s="81">
        <f t="shared" si="9"/>
        <v>3736129.54</v>
      </c>
      <c r="G76" s="81">
        <f t="shared" si="9"/>
        <v>435</v>
      </c>
      <c r="H76" s="81">
        <f t="shared" si="9"/>
        <v>579400.77</v>
      </c>
      <c r="I76" s="81">
        <f t="shared" si="9"/>
        <v>339</v>
      </c>
      <c r="J76" s="81">
        <f t="shared" si="9"/>
        <v>467603.02</v>
      </c>
      <c r="K76" s="81">
        <f t="shared" si="9"/>
        <v>1</v>
      </c>
      <c r="L76" s="81">
        <f t="shared" si="9"/>
        <v>1000</v>
      </c>
      <c r="M76" s="81">
        <f t="shared" si="9"/>
        <v>7</v>
      </c>
      <c r="N76" s="81">
        <f t="shared" si="9"/>
        <v>13439</v>
      </c>
      <c r="O76" s="81">
        <f t="shared" si="9"/>
        <v>1</v>
      </c>
      <c r="P76" s="81">
        <f t="shared" si="9"/>
        <v>2500</v>
      </c>
      <c r="Q76" s="81">
        <f t="shared" si="9"/>
        <v>116</v>
      </c>
      <c r="R76" s="81">
        <f t="shared" si="9"/>
        <v>1689156.4000000001</v>
      </c>
      <c r="S76" s="81">
        <f t="shared" si="9"/>
        <v>41</v>
      </c>
      <c r="T76" s="81">
        <f t="shared" si="9"/>
        <v>416829.10600000003</v>
      </c>
      <c r="U76" s="81">
        <f t="shared" si="9"/>
        <v>3</v>
      </c>
      <c r="V76" s="81">
        <f t="shared" si="9"/>
        <v>4700</v>
      </c>
      <c r="W76" s="81">
        <f t="shared" si="9"/>
        <v>1</v>
      </c>
      <c r="X76" s="81">
        <f t="shared" si="9"/>
        <v>4725</v>
      </c>
      <c r="Y76" s="81">
        <f t="shared" si="9"/>
        <v>0</v>
      </c>
      <c r="Z76" s="81">
        <f t="shared" si="9"/>
        <v>0</v>
      </c>
      <c r="AA76" s="81">
        <f t="shared" si="9"/>
        <v>0</v>
      </c>
      <c r="AB76" s="81">
        <f t="shared" si="9"/>
        <v>0</v>
      </c>
      <c r="AC76" s="81">
        <f t="shared" si="9"/>
        <v>4</v>
      </c>
      <c r="AD76" s="81">
        <f t="shared" si="9"/>
        <v>15900</v>
      </c>
      <c r="AE76" s="81">
        <f t="shared" si="9"/>
        <v>0</v>
      </c>
      <c r="AF76" s="81">
        <f t="shared" si="9"/>
        <v>0</v>
      </c>
      <c r="AG76" s="81">
        <f t="shared" si="9"/>
        <v>9</v>
      </c>
      <c r="AH76" s="81">
        <f t="shared" si="9"/>
        <v>35931</v>
      </c>
      <c r="AI76" s="81">
        <f t="shared" si="9"/>
        <v>16</v>
      </c>
      <c r="AJ76" s="81">
        <f t="shared" si="9"/>
        <v>23036</v>
      </c>
      <c r="AK76" s="81">
        <f t="shared" si="9"/>
        <v>16</v>
      </c>
      <c r="AL76" s="81">
        <f t="shared" si="9"/>
        <v>54716.880000000005</v>
      </c>
      <c r="AM76" s="81">
        <f t="shared" si="9"/>
        <v>11</v>
      </c>
      <c r="AN76" s="81">
        <f t="shared" si="9"/>
        <v>45451.67</v>
      </c>
    </row>
    <row r="77" spans="1:40" ht="30" x14ac:dyDescent="0.25">
      <c r="A77" s="81" t="s">
        <v>3</v>
      </c>
      <c r="B77" s="83" t="s">
        <v>41</v>
      </c>
      <c r="C77" s="84">
        <f t="shared" ref="C77:AN77" si="11">SUM(C68:C76)</f>
        <v>61477</v>
      </c>
      <c r="D77" s="84">
        <f t="shared" si="11"/>
        <v>45548659200.511307</v>
      </c>
      <c r="E77" s="84">
        <f t="shared" si="11"/>
        <v>36778</v>
      </c>
      <c r="F77" s="84">
        <f t="shared" si="11"/>
        <v>203134800.6753</v>
      </c>
      <c r="G77" s="84">
        <f t="shared" si="11"/>
        <v>12077</v>
      </c>
      <c r="H77" s="84">
        <f t="shared" si="11"/>
        <v>84258828.979999974</v>
      </c>
      <c r="I77" s="84">
        <f t="shared" si="11"/>
        <v>6032</v>
      </c>
      <c r="J77" s="84">
        <f t="shared" si="11"/>
        <v>29549274.630000003</v>
      </c>
      <c r="K77" s="84">
        <f t="shared" si="11"/>
        <v>542</v>
      </c>
      <c r="L77" s="84">
        <f t="shared" si="11"/>
        <v>2522049.56</v>
      </c>
      <c r="M77" s="84">
        <f t="shared" si="11"/>
        <v>468</v>
      </c>
      <c r="N77" s="84">
        <f t="shared" si="11"/>
        <v>35078696.770000003</v>
      </c>
      <c r="O77" s="84">
        <f t="shared" si="11"/>
        <v>133</v>
      </c>
      <c r="P77" s="84">
        <f t="shared" si="11"/>
        <v>9854610.0700000003</v>
      </c>
      <c r="Q77" s="84">
        <f t="shared" si="11"/>
        <v>2092</v>
      </c>
      <c r="R77" s="84">
        <f t="shared" si="11"/>
        <v>82434483.270000026</v>
      </c>
      <c r="S77" s="84">
        <f t="shared" si="11"/>
        <v>273</v>
      </c>
      <c r="T77" s="84">
        <f t="shared" si="11"/>
        <v>5839744.7759999996</v>
      </c>
      <c r="U77" s="84">
        <f t="shared" si="11"/>
        <v>63</v>
      </c>
      <c r="V77" s="84">
        <f t="shared" si="11"/>
        <v>1182639.5</v>
      </c>
      <c r="W77" s="84">
        <f t="shared" si="11"/>
        <v>18</v>
      </c>
      <c r="X77" s="84">
        <f t="shared" si="11"/>
        <v>183417</v>
      </c>
      <c r="Y77" s="84">
        <f t="shared" si="11"/>
        <v>11</v>
      </c>
      <c r="Z77" s="84">
        <f t="shared" si="11"/>
        <v>578550</v>
      </c>
      <c r="AA77" s="84">
        <f t="shared" si="11"/>
        <v>1</v>
      </c>
      <c r="AB77" s="84">
        <f t="shared" si="11"/>
        <v>820</v>
      </c>
      <c r="AC77" s="84">
        <f t="shared" si="11"/>
        <v>82</v>
      </c>
      <c r="AD77" s="84">
        <f t="shared" si="11"/>
        <v>45024908444.000008</v>
      </c>
      <c r="AE77" s="84">
        <f t="shared" si="11"/>
        <v>6</v>
      </c>
      <c r="AF77" s="84">
        <f t="shared" si="11"/>
        <v>164007.63</v>
      </c>
      <c r="AG77" s="84">
        <f t="shared" si="11"/>
        <v>1084</v>
      </c>
      <c r="AH77" s="84">
        <f t="shared" si="11"/>
        <v>4415435.9300000006</v>
      </c>
      <c r="AI77" s="84">
        <f t="shared" si="11"/>
        <v>561</v>
      </c>
      <c r="AJ77" s="84">
        <f t="shared" si="11"/>
        <v>5100836.42</v>
      </c>
      <c r="AK77" s="84">
        <f t="shared" si="11"/>
        <v>1046</v>
      </c>
      <c r="AL77" s="84">
        <f t="shared" si="11"/>
        <v>52015166.290000007</v>
      </c>
      <c r="AM77" s="84">
        <f t="shared" si="11"/>
        <v>210</v>
      </c>
      <c r="AN77" s="84">
        <f t="shared" si="11"/>
        <v>7437395.0099999998</v>
      </c>
    </row>
    <row r="78" spans="1:40" x14ac:dyDescent="0.25">
      <c r="C78" s="85">
        <f>E77+G77+I77+K77+M77+O77+Q77+S77+U77+W77+Y77+AA77+AC77+AE77+AG77+AI77+AK77+AM77</f>
        <v>61477</v>
      </c>
    </row>
    <row r="80" spans="1:40" x14ac:dyDescent="0.25">
      <c r="B80" s="86"/>
    </row>
    <row r="81" spans="3:4" x14ac:dyDescent="0.25">
      <c r="D81" s="4"/>
    </row>
    <row r="87" spans="3:4" x14ac:dyDescent="0.25">
      <c r="C87" s="87"/>
    </row>
  </sheetData>
  <mergeCells count="145">
    <mergeCell ref="AG65:AH65"/>
    <mergeCell ref="AI65:AJ65"/>
    <mergeCell ref="AK65:AL65"/>
    <mergeCell ref="AM65:AN65"/>
    <mergeCell ref="U65:V65"/>
    <mergeCell ref="W65:X65"/>
    <mergeCell ref="Y65:Z65"/>
    <mergeCell ref="AA65:AB65"/>
    <mergeCell ref="AC65:AD65"/>
    <mergeCell ref="AE65:AF65"/>
    <mergeCell ref="AH64:AJ64"/>
    <mergeCell ref="AK64:AN64"/>
    <mergeCell ref="E65:F65"/>
    <mergeCell ref="G65:H65"/>
    <mergeCell ref="I65:J65"/>
    <mergeCell ref="K65:L65"/>
    <mergeCell ref="M65:N65"/>
    <mergeCell ref="O65:P65"/>
    <mergeCell ref="Q65:R65"/>
    <mergeCell ref="S65:T65"/>
    <mergeCell ref="AM50:AN50"/>
    <mergeCell ref="A64:A66"/>
    <mergeCell ref="B64:B65"/>
    <mergeCell ref="C64:D65"/>
    <mergeCell ref="E64:L64"/>
    <mergeCell ref="M64:P64"/>
    <mergeCell ref="Q64:T64"/>
    <mergeCell ref="U64:X64"/>
    <mergeCell ref="Y64:AB64"/>
    <mergeCell ref="AC64:AF64"/>
    <mergeCell ref="AA50:AB50"/>
    <mergeCell ref="AC50:AD50"/>
    <mergeCell ref="AE50:AF50"/>
    <mergeCell ref="AG50:AH50"/>
    <mergeCell ref="AI50:AJ50"/>
    <mergeCell ref="AK50:AL50"/>
    <mergeCell ref="O50:P50"/>
    <mergeCell ref="Q50:R50"/>
    <mergeCell ref="S50:T50"/>
    <mergeCell ref="U50:V50"/>
    <mergeCell ref="W50:X50"/>
    <mergeCell ref="Y50:Z50"/>
    <mergeCell ref="U49:X49"/>
    <mergeCell ref="Y49:AB49"/>
    <mergeCell ref="AC49:AF49"/>
    <mergeCell ref="AH49:AJ49"/>
    <mergeCell ref="AK49:AN49"/>
    <mergeCell ref="E50:F50"/>
    <mergeCell ref="G50:H50"/>
    <mergeCell ref="I50:J50"/>
    <mergeCell ref="K50:L50"/>
    <mergeCell ref="M50:N50"/>
    <mergeCell ref="AG35:AH35"/>
    <mergeCell ref="AI35:AJ35"/>
    <mergeCell ref="AK35:AL35"/>
    <mergeCell ref="AM35:AN35"/>
    <mergeCell ref="A49:A51"/>
    <mergeCell ref="B49:B50"/>
    <mergeCell ref="C49:D50"/>
    <mergeCell ref="E49:L49"/>
    <mergeCell ref="M49:P49"/>
    <mergeCell ref="Q49:T49"/>
    <mergeCell ref="U35:V35"/>
    <mergeCell ref="W35:X35"/>
    <mergeCell ref="Y35:Z35"/>
    <mergeCell ref="AA35:AB35"/>
    <mergeCell ref="AC35:AD35"/>
    <mergeCell ref="AE35:AF35"/>
    <mergeCell ref="AH34:AJ34"/>
    <mergeCell ref="AK34:AN34"/>
    <mergeCell ref="E35:F35"/>
    <mergeCell ref="G35:H35"/>
    <mergeCell ref="I35:J35"/>
    <mergeCell ref="K35:L35"/>
    <mergeCell ref="M35:N35"/>
    <mergeCell ref="O35:P35"/>
    <mergeCell ref="Q35:R35"/>
    <mergeCell ref="S35:T35"/>
    <mergeCell ref="AM20:AN20"/>
    <mergeCell ref="A34:A36"/>
    <mergeCell ref="B34:B35"/>
    <mergeCell ref="C34:D35"/>
    <mergeCell ref="E34:L34"/>
    <mergeCell ref="M34:P34"/>
    <mergeCell ref="Q34:T34"/>
    <mergeCell ref="U34:X34"/>
    <mergeCell ref="Y34:AB34"/>
    <mergeCell ref="AC34:AF34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U19:X19"/>
    <mergeCell ref="Y19:AB19"/>
    <mergeCell ref="AC19:AF19"/>
    <mergeCell ref="AH19:AJ19"/>
    <mergeCell ref="AK19:AN19"/>
    <mergeCell ref="E20:F20"/>
    <mergeCell ref="G20:H20"/>
    <mergeCell ref="I20:J20"/>
    <mergeCell ref="K20:L20"/>
    <mergeCell ref="M20:N20"/>
    <mergeCell ref="AG5:AH5"/>
    <mergeCell ref="AI5:AJ5"/>
    <mergeCell ref="AK5:AL5"/>
    <mergeCell ref="AM5:AN5"/>
    <mergeCell ref="A19:A21"/>
    <mergeCell ref="B19:B20"/>
    <mergeCell ref="C19:D20"/>
    <mergeCell ref="E19:L19"/>
    <mergeCell ref="M19:P19"/>
    <mergeCell ref="Q19:T19"/>
    <mergeCell ref="U5:V5"/>
    <mergeCell ref="W5:X5"/>
    <mergeCell ref="Y5:Z5"/>
    <mergeCell ref="AA5:AB5"/>
    <mergeCell ref="AC5:AD5"/>
    <mergeCell ref="AE5:AF5"/>
    <mergeCell ref="U4:X4"/>
    <mergeCell ref="Y4:AB4"/>
    <mergeCell ref="AC4:AF4"/>
    <mergeCell ref="AH4:AJ4"/>
    <mergeCell ref="AK4:AN4"/>
    <mergeCell ref="E5:F5"/>
    <mergeCell ref="G5:H5"/>
    <mergeCell ref="I5:J5"/>
    <mergeCell ref="K5:L5"/>
    <mergeCell ref="M5:N5"/>
    <mergeCell ref="A4:A6"/>
    <mergeCell ref="B4:B5"/>
    <mergeCell ref="C4:D5"/>
    <mergeCell ref="E4:L4"/>
    <mergeCell ref="M4:P4"/>
    <mergeCell ref="Q4:T4"/>
    <mergeCell ref="O5:P5"/>
    <mergeCell ref="Q5:R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2025-04-04T07:09:16Z</dcterms:created>
  <dcterms:modified xsi:type="dcterms:W3CDTF">2025-04-04T07:09:56Z</dcterms:modified>
</cp:coreProperties>
</file>