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-банк сентябрь (2)" sheetId="1" r:id="rId1"/>
  </sheets>
  <externalReferences>
    <externalReference r:id="rId2"/>
  </externalReferences>
  <definedNames>
    <definedName name="_xlnm._FilterDatabase" localSheetId="0" hidden="1">'почта-банк сентябрь (2)'!$A$4:$G$66</definedName>
    <definedName name="Абыкаева" localSheetId="0">#REF!</definedName>
    <definedName name="_xlnm.Print_Titles" localSheetId="0">'почта-банк сентябрь (2)'!$A:$A</definedName>
    <definedName name="_xlnm.Print_Area" localSheetId="0">'почта-банк сентябрь (2)'!$A$1:$G$66</definedName>
    <definedName name="сп2" localSheetId="0">#REF!</definedName>
  </definedNames>
  <calcPr calcId="144525"/>
</workbook>
</file>

<file path=xl/calcChain.xml><?xml version="1.0" encoding="utf-8"?>
<calcChain xmlns="http://schemas.openxmlformats.org/spreadsheetml/2006/main">
  <c r="C5" i="1" l="1"/>
  <c r="C6" i="1"/>
  <c r="B7" i="1"/>
  <c r="C7" i="1"/>
  <c r="D7" i="1"/>
  <c r="E7" i="1" s="1"/>
  <c r="F7" i="1"/>
  <c r="B8" i="1"/>
  <c r="C8" i="1"/>
  <c r="D8" i="1"/>
  <c r="F8" i="1"/>
  <c r="B9" i="1"/>
  <c r="E9" i="1" s="1"/>
  <c r="C9" i="1"/>
  <c r="D9" i="1"/>
  <c r="F9" i="1"/>
  <c r="B10" i="1"/>
  <c r="C10" i="1"/>
  <c r="D10" i="1"/>
  <c r="E10" i="1" s="1"/>
  <c r="F10" i="1"/>
  <c r="C11" i="1"/>
  <c r="B12" i="1"/>
  <c r="E12" i="1" s="1"/>
  <c r="C12" i="1"/>
  <c r="D12" i="1"/>
  <c r="F12" i="1"/>
  <c r="G12" i="1" s="1"/>
  <c r="B13" i="1"/>
  <c r="C13" i="1"/>
  <c r="D13" i="1"/>
  <c r="E13" i="1" s="1"/>
  <c r="F13" i="1"/>
  <c r="B14" i="1"/>
  <c r="G14" i="1" s="1"/>
  <c r="C14" i="1"/>
  <c r="D14" i="1"/>
  <c r="F14" i="1"/>
  <c r="B15" i="1"/>
  <c r="C15" i="1"/>
  <c r="D15" i="1"/>
  <c r="F15" i="1"/>
  <c r="G15" i="1" s="1"/>
  <c r="B16" i="1"/>
  <c r="C16" i="1"/>
  <c r="D16" i="1"/>
  <c r="E16" i="1" s="1"/>
  <c r="F16" i="1"/>
  <c r="B17" i="1"/>
  <c r="G17" i="1" s="1"/>
  <c r="C17" i="1"/>
  <c r="D17" i="1"/>
  <c r="F17" i="1"/>
  <c r="B18" i="1"/>
  <c r="C18" i="1"/>
  <c r="D18" i="1"/>
  <c r="E18" i="1" s="1"/>
  <c r="F18" i="1"/>
  <c r="B19" i="1"/>
  <c r="C19" i="1"/>
  <c r="D19" i="1"/>
  <c r="E19" i="1" s="1"/>
  <c r="F19" i="1"/>
  <c r="C20" i="1"/>
  <c r="B21" i="1"/>
  <c r="C21" i="1"/>
  <c r="D21" i="1"/>
  <c r="E21" i="1" s="1"/>
  <c r="F21" i="1"/>
  <c r="G21" i="1" s="1"/>
  <c r="B22" i="1"/>
  <c r="C22" i="1"/>
  <c r="D22" i="1"/>
  <c r="F22" i="1"/>
  <c r="B23" i="1"/>
  <c r="C23" i="1"/>
  <c r="D23" i="1"/>
  <c r="F23" i="1"/>
  <c r="G23" i="1" s="1"/>
  <c r="B24" i="1"/>
  <c r="C24" i="1"/>
  <c r="D24" i="1"/>
  <c r="E24" i="1" s="1"/>
  <c r="F24" i="1"/>
  <c r="G24" i="1" s="1"/>
  <c r="B25" i="1"/>
  <c r="C25" i="1"/>
  <c r="D25" i="1"/>
  <c r="F25" i="1"/>
  <c r="C26" i="1"/>
  <c r="B27" i="1"/>
  <c r="B26" i="1" s="1"/>
  <c r="C27" i="1"/>
  <c r="D27" i="1"/>
  <c r="E27" i="1" s="1"/>
  <c r="F27" i="1"/>
  <c r="B28" i="1"/>
  <c r="C28" i="1"/>
  <c r="D28" i="1"/>
  <c r="E28" i="1" s="1"/>
  <c r="F28" i="1"/>
  <c r="G28" i="1" s="1"/>
  <c r="B29" i="1"/>
  <c r="C29" i="1"/>
  <c r="D29" i="1"/>
  <c r="E29" i="1" s="1"/>
  <c r="F29" i="1"/>
  <c r="G29" i="1" s="1"/>
  <c r="B30" i="1"/>
  <c r="C30" i="1"/>
  <c r="D30" i="1"/>
  <c r="E30" i="1" s="1"/>
  <c r="F30" i="1"/>
  <c r="G30" i="1" s="1"/>
  <c r="B31" i="1"/>
  <c r="C31" i="1"/>
  <c r="D31" i="1"/>
  <c r="F31" i="1"/>
  <c r="B32" i="1"/>
  <c r="C32" i="1"/>
  <c r="D32" i="1"/>
  <c r="E32" i="1" s="1"/>
  <c r="F32" i="1"/>
  <c r="G32" i="1" s="1"/>
  <c r="B33" i="1"/>
  <c r="C33" i="1"/>
  <c r="D33" i="1"/>
  <c r="E33" i="1"/>
  <c r="F33" i="1"/>
  <c r="G33" i="1"/>
  <c r="C34" i="1"/>
  <c r="B35" i="1"/>
  <c r="C35" i="1"/>
  <c r="D35" i="1"/>
  <c r="F35" i="1"/>
  <c r="G35" i="1" s="1"/>
  <c r="B36" i="1"/>
  <c r="C36" i="1"/>
  <c r="D36" i="1"/>
  <c r="F36" i="1"/>
  <c r="B37" i="1"/>
  <c r="C37" i="1"/>
  <c r="D37" i="1"/>
  <c r="E37" i="1" s="1"/>
  <c r="F37" i="1"/>
  <c r="B38" i="1"/>
  <c r="C38" i="1"/>
  <c r="D38" i="1"/>
  <c r="F38" i="1"/>
  <c r="G38" i="1" s="1"/>
  <c r="B39" i="1"/>
  <c r="C39" i="1"/>
  <c r="D39" i="1"/>
  <c r="F39" i="1"/>
  <c r="C40" i="1"/>
  <c r="B41" i="1"/>
  <c r="B40" i="1" s="1"/>
  <c r="C41" i="1"/>
  <c r="D41" i="1"/>
  <c r="F41" i="1"/>
  <c r="B42" i="1"/>
  <c r="G42" i="1" s="1"/>
  <c r="C42" i="1"/>
  <c r="D42" i="1"/>
  <c r="E42" i="1"/>
  <c r="F42" i="1"/>
  <c r="B43" i="1"/>
  <c r="G43" i="1" s="1"/>
  <c r="C43" i="1"/>
  <c r="D43" i="1"/>
  <c r="E43" i="1"/>
  <c r="F43" i="1"/>
  <c r="B44" i="1"/>
  <c r="G44" i="1" s="1"/>
  <c r="C44" i="1"/>
  <c r="D44" i="1"/>
  <c r="E44" i="1"/>
  <c r="F44" i="1"/>
  <c r="B45" i="1"/>
  <c r="G45" i="1" s="1"/>
  <c r="C45" i="1"/>
  <c r="D45" i="1"/>
  <c r="E45" i="1"/>
  <c r="F45" i="1"/>
  <c r="B46" i="1"/>
  <c r="C46" i="1"/>
  <c r="D46" i="1"/>
  <c r="E46" i="1"/>
  <c r="F46" i="1"/>
  <c r="B47" i="1"/>
  <c r="C47" i="1"/>
  <c r="D47" i="1"/>
  <c r="E47" i="1" s="1"/>
  <c r="F47" i="1"/>
  <c r="G47" i="1" s="1"/>
  <c r="C48" i="1"/>
  <c r="B49" i="1"/>
  <c r="C49" i="1"/>
  <c r="D49" i="1"/>
  <c r="E49" i="1" s="1"/>
  <c r="F49" i="1"/>
  <c r="B50" i="1"/>
  <c r="C50" i="1"/>
  <c r="D50" i="1"/>
  <c r="F50" i="1"/>
  <c r="B51" i="1"/>
  <c r="C51" i="1"/>
  <c r="D51" i="1"/>
  <c r="E51" i="1" s="1"/>
  <c r="F51" i="1"/>
  <c r="G51" i="1" s="1"/>
  <c r="B52" i="1"/>
  <c r="C52" i="1"/>
  <c r="D52" i="1"/>
  <c r="E52" i="1"/>
  <c r="F52" i="1"/>
  <c r="G52" i="1"/>
  <c r="B53" i="1"/>
  <c r="C53" i="1"/>
  <c r="D53" i="1"/>
  <c r="E53" i="1"/>
  <c r="F53" i="1"/>
  <c r="G53" i="1"/>
  <c r="C54" i="1"/>
  <c r="B55" i="1"/>
  <c r="C55" i="1"/>
  <c r="D55" i="1"/>
  <c r="E55" i="1" s="1"/>
  <c r="F55" i="1"/>
  <c r="B56" i="1"/>
  <c r="C56" i="1"/>
  <c r="D56" i="1"/>
  <c r="F56" i="1"/>
  <c r="B57" i="1"/>
  <c r="C57" i="1"/>
  <c r="D57" i="1"/>
  <c r="E57" i="1" s="1"/>
  <c r="F57" i="1"/>
  <c r="B58" i="1"/>
  <c r="C58" i="1"/>
  <c r="D58" i="1"/>
  <c r="E58" i="1" s="1"/>
  <c r="F58" i="1"/>
  <c r="G58" i="1"/>
  <c r="B59" i="1"/>
  <c r="C59" i="1"/>
  <c r="D59" i="1"/>
  <c r="E59" i="1" s="1"/>
  <c r="F59" i="1"/>
  <c r="G59" i="1"/>
  <c r="B60" i="1"/>
  <c r="E60" i="1" s="1"/>
  <c r="C60" i="1"/>
  <c r="D60" i="1"/>
  <c r="F60" i="1"/>
  <c r="B61" i="1"/>
  <c r="E61" i="1" s="1"/>
  <c r="C61" i="1"/>
  <c r="D61" i="1"/>
  <c r="F61" i="1"/>
  <c r="B62" i="1"/>
  <c r="G62" i="1" s="1"/>
  <c r="C62" i="1"/>
  <c r="D62" i="1"/>
  <c r="F62" i="1"/>
  <c r="B63" i="1"/>
  <c r="C63" i="1"/>
  <c r="D63" i="1"/>
  <c r="E63" i="1" s="1"/>
  <c r="F63" i="1"/>
  <c r="B64" i="1"/>
  <c r="C64" i="1"/>
  <c r="D64" i="1"/>
  <c r="E64" i="1"/>
  <c r="F64" i="1"/>
  <c r="B65" i="1"/>
  <c r="C65" i="1"/>
  <c r="D65" i="1"/>
  <c r="E65" i="1" s="1"/>
  <c r="F65" i="1"/>
  <c r="G65" i="1"/>
  <c r="B66" i="1"/>
  <c r="C66" i="1"/>
  <c r="D66" i="1"/>
  <c r="E66" i="1"/>
  <c r="F66" i="1"/>
  <c r="G56" i="1" l="1"/>
  <c r="G39" i="1"/>
  <c r="E56" i="1"/>
  <c r="G50" i="1"/>
  <c r="E39" i="1"/>
  <c r="E36" i="1"/>
  <c r="B34" i="1"/>
  <c r="G64" i="1"/>
  <c r="E62" i="1"/>
  <c r="G57" i="1"/>
  <c r="E50" i="1"/>
  <c r="B48" i="1"/>
  <c r="G46" i="1"/>
  <c r="D40" i="1"/>
  <c r="E31" i="1"/>
  <c r="G27" i="1"/>
  <c r="E25" i="1"/>
  <c r="E22" i="1"/>
  <c r="B20" i="1"/>
  <c r="G18" i="1"/>
  <c r="F6" i="1"/>
  <c r="G60" i="1"/>
  <c r="D34" i="1"/>
  <c r="E34" i="1" s="1"/>
  <c r="G36" i="1"/>
  <c r="E15" i="1"/>
  <c r="G9" i="1"/>
  <c r="G61" i="1"/>
  <c r="F48" i="1"/>
  <c r="G48" i="1" s="1"/>
  <c r="G41" i="1"/>
  <c r="G31" i="1"/>
  <c r="G8" i="1"/>
  <c r="G66" i="1"/>
  <c r="G63" i="1"/>
  <c r="B54" i="1"/>
  <c r="E40" i="1"/>
  <c r="F54" i="1"/>
  <c r="D54" i="1"/>
  <c r="D48" i="1"/>
  <c r="F26" i="1"/>
  <c r="F20" i="1"/>
  <c r="F11" i="1"/>
  <c r="D6" i="1"/>
  <c r="G55" i="1"/>
  <c r="G49" i="1"/>
  <c r="E41" i="1"/>
  <c r="E38" i="1"/>
  <c r="G37" i="1"/>
  <c r="E35" i="1"/>
  <c r="G25" i="1"/>
  <c r="E23" i="1"/>
  <c r="G22" i="1"/>
  <c r="G19" i="1"/>
  <c r="E17" i="1"/>
  <c r="G16" i="1"/>
  <c r="E14" i="1"/>
  <c r="G13" i="1"/>
  <c r="G10" i="1"/>
  <c r="E8" i="1"/>
  <c r="G7" i="1"/>
  <c r="F40" i="1"/>
  <c r="F34" i="1"/>
  <c r="D26" i="1"/>
  <c r="D20" i="1"/>
  <c r="D11" i="1"/>
  <c r="B6" i="1"/>
  <c r="B11" i="1"/>
  <c r="F5" i="1" l="1"/>
  <c r="G34" i="1"/>
  <c r="E54" i="1"/>
  <c r="B5" i="1"/>
  <c r="G20" i="1"/>
  <c r="G54" i="1"/>
  <c r="E11" i="1"/>
  <c r="G40" i="1"/>
  <c r="E20" i="1"/>
  <c r="E6" i="1"/>
  <c r="D5" i="1"/>
  <c r="G26" i="1"/>
  <c r="E26" i="1"/>
  <c r="G11" i="1"/>
  <c r="E48" i="1"/>
  <c r="G6" i="1"/>
  <c r="G5" i="1" l="1"/>
  <c r="E5" i="1"/>
</calcChain>
</file>

<file path=xl/sharedStrings.xml><?xml version="1.0" encoding="utf-8"?>
<sst xmlns="http://schemas.openxmlformats.org/spreadsheetml/2006/main" count="73" uniqueCount="71">
  <si>
    <t xml:space="preserve"> Чаткал </t>
  </si>
  <si>
    <t xml:space="preserve"> Сузакский</t>
  </si>
  <si>
    <t xml:space="preserve"> Токтогульский</t>
  </si>
  <si>
    <t xml:space="preserve"> Тогуз-Торо </t>
  </si>
  <si>
    <t xml:space="preserve"> Ноокенский</t>
  </si>
  <si>
    <t xml:space="preserve"> Базар-Коргонский</t>
  </si>
  <si>
    <t xml:space="preserve"> Аксыйский </t>
  </si>
  <si>
    <t xml:space="preserve"> Ала-Букинский</t>
  </si>
  <si>
    <t xml:space="preserve"> г. Майли-Суу </t>
  </si>
  <si>
    <t xml:space="preserve"> г. Кара-Куль </t>
  </si>
  <si>
    <t xml:space="preserve"> г. Таш-Кумыр  </t>
  </si>
  <si>
    <t xml:space="preserve"> г. Джалал-Абад </t>
  </si>
  <si>
    <t xml:space="preserve">Джалал-Абадская область </t>
  </si>
  <si>
    <t xml:space="preserve"> Лейлекский  </t>
  </si>
  <si>
    <t xml:space="preserve"> Кадамжайский  </t>
  </si>
  <si>
    <t xml:space="preserve"> Баткенский</t>
  </si>
  <si>
    <t xml:space="preserve"> г. Сулюкта </t>
  </si>
  <si>
    <t xml:space="preserve"> г. Кызыл-Кия </t>
  </si>
  <si>
    <t xml:space="preserve">Баткенская область </t>
  </si>
  <si>
    <t xml:space="preserve"> Чон-Алай  </t>
  </si>
  <si>
    <t xml:space="preserve"> Узгенский</t>
  </si>
  <si>
    <t xml:space="preserve"> Ноокатский </t>
  </si>
  <si>
    <t xml:space="preserve"> Кара-Сууйский</t>
  </si>
  <si>
    <t xml:space="preserve"> Кара-Кульджинский</t>
  </si>
  <si>
    <t xml:space="preserve"> Араванский</t>
  </si>
  <si>
    <t xml:space="preserve"> Алайский </t>
  </si>
  <si>
    <t xml:space="preserve">Ошская область </t>
  </si>
  <si>
    <t xml:space="preserve">гор. Ош </t>
  </si>
  <si>
    <t xml:space="preserve"> Таласский </t>
  </si>
  <si>
    <t xml:space="preserve"> Манасский</t>
  </si>
  <si>
    <t xml:space="preserve"> Кара-Бууринский</t>
  </si>
  <si>
    <t xml:space="preserve"> Бакай-Атинский</t>
  </si>
  <si>
    <t xml:space="preserve">Таласская область </t>
  </si>
  <si>
    <t xml:space="preserve"> Тюпский </t>
  </si>
  <si>
    <t xml:space="preserve"> Тонский  </t>
  </si>
  <si>
    <t xml:space="preserve"> Иссык-Куль </t>
  </si>
  <si>
    <t xml:space="preserve"> Джети-Огуз </t>
  </si>
  <si>
    <t xml:space="preserve"> Ак-Сууйский</t>
  </si>
  <si>
    <t xml:space="preserve"> г. Балыкчи </t>
  </si>
  <si>
    <t xml:space="preserve"> г. Каракол </t>
  </si>
  <si>
    <t>Иссык-Кульская область</t>
  </si>
  <si>
    <t xml:space="preserve"> Кочкорский</t>
  </si>
  <si>
    <t xml:space="preserve"> Джумгальский</t>
  </si>
  <si>
    <t xml:space="preserve"> Ак-Талинский  </t>
  </si>
  <si>
    <t xml:space="preserve"> Ат-Башинский</t>
  </si>
  <si>
    <t xml:space="preserve"> Нарынский р/н </t>
  </si>
  <si>
    <t xml:space="preserve">Нарынская область </t>
  </si>
  <si>
    <t xml:space="preserve"> Чуй-Токмокский </t>
  </si>
  <si>
    <t xml:space="preserve"> Сокулукский </t>
  </si>
  <si>
    <t xml:space="preserve"> Панфиловский </t>
  </si>
  <si>
    <t xml:space="preserve"> Московский </t>
  </si>
  <si>
    <t xml:space="preserve"> Кеминский </t>
  </si>
  <si>
    <t xml:space="preserve"> Иссык-Атинский </t>
  </si>
  <si>
    <t xml:space="preserve"> Жайылский  </t>
  </si>
  <si>
    <t xml:space="preserve"> Аламединский </t>
  </si>
  <si>
    <t xml:space="preserve">Чуйская область </t>
  </si>
  <si>
    <t>Октябрьское</t>
  </si>
  <si>
    <t>Свердловское</t>
  </si>
  <si>
    <t>Ленинское</t>
  </si>
  <si>
    <t xml:space="preserve">Первомайское </t>
  </si>
  <si>
    <t xml:space="preserve">гор. Бишкек </t>
  </si>
  <si>
    <t>Всего по Республике</t>
  </si>
  <si>
    <t>кол-во</t>
  </si>
  <si>
    <t xml:space="preserve">% </t>
  </si>
  <si>
    <t>Коммерческие банки</t>
  </si>
  <si>
    <t>ГП "Кыргыз почтасы"</t>
  </si>
  <si>
    <t>в том числе  получатели ч/з</t>
  </si>
  <si>
    <t>сред. разм. пенсии</t>
  </si>
  <si>
    <t xml:space="preserve">всего </t>
  </si>
  <si>
    <t>Регионы</t>
  </si>
  <si>
    <t>Предварительные сведения о количестве получателей пенсии по Республике 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</si>
</sst>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р_._-;\-* #,##0.00_р_._-;_-* &quot;-&quot;??_р_._-;_-@_-"/>
    <numFmt numFmtId="166" formatCode="_(* #,##0.00_);_(* \(#,##0.00\);_(* &quot;-&quot;??_);_(@_)"/>
    <numFmt numFmtId="167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3" fontId="3" fillId="2" borderId="0" xfId="0" applyNumberFormat="1" applyFont="1" applyFill="1"/>
    <xf numFmtId="3" fontId="3" fillId="2" borderId="0" xfId="0" applyNumberFormat="1" applyFont="1" applyFill="1" applyAlignment="1"/>
    <xf numFmtId="4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  <xf numFmtId="3" fontId="4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/>
    <xf numFmtId="3" fontId="5" fillId="2" borderId="0" xfId="0" applyNumberFormat="1" applyFont="1" applyFill="1" applyAlignment="1">
      <alignment horizontal="left"/>
    </xf>
    <xf numFmtId="3" fontId="3" fillId="3" borderId="0" xfId="0" applyNumberFormat="1" applyFont="1" applyFill="1"/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6" fillId="4" borderId="0" xfId="0" applyNumberFormat="1" applyFont="1" applyFill="1"/>
    <xf numFmtId="3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6" fillId="0" borderId="0" xfId="0" applyNumberFormat="1" applyFont="1" applyFill="1"/>
    <xf numFmtId="3" fontId="6" fillId="4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3" fillId="5" borderId="0" xfId="0" applyNumberFormat="1" applyFont="1" applyFill="1"/>
    <xf numFmtId="3" fontId="3" fillId="0" borderId="1" xfId="0" applyNumberFormat="1" applyFont="1" applyFill="1" applyBorder="1" applyAlignment="1">
      <alignment horizontal="center"/>
    </xf>
    <xf numFmtId="3" fontId="3" fillId="0" borderId="1" xfId="0" quotePrefix="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5" fontId="6" fillId="0" borderId="1" xfId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wrapText="1"/>
    </xf>
  </cellXfs>
  <cellStyles count="68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5 2" xfId="61"/>
    <cellStyle name="Финансовый 5 3" xfId="62"/>
    <cellStyle name="Финансовый 5 4" xfId="1"/>
    <cellStyle name="Финансовый 5 4 2" xfId="63"/>
    <cellStyle name="Финансовый 5 4 2 2" xfId="64"/>
    <cellStyle name="Финансовый 5 5" xfId="65"/>
    <cellStyle name="Финансовый 6" xfId="66"/>
    <cellStyle name="Финансовый 7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2/&#1052;&#1048;&#1043;&#1056;&#1040;&#1062;&#1048;&#1071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 декабрь"/>
      <sheetName val="новые декабрь 2021 "/>
      <sheetName val="почта-банк декабрь 2021 (2)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(Гульзарида)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новые назначенные I-кв. 2021"/>
      <sheetName val="новые назначенные II-кв. 202 (2"/>
      <sheetName val="миграция  июль"/>
      <sheetName val="новые июль"/>
      <sheetName val="почта-банк июль"/>
      <sheetName val="миграция  август"/>
      <sheetName val="новые август"/>
      <sheetName val="почта-банк август "/>
      <sheetName val="миграция сентябрь"/>
      <sheetName val="новые Сентябрь "/>
      <sheetName val="почта-банк сентябрь"/>
      <sheetName val="миграция октябрь"/>
      <sheetName val="новые октябрь"/>
      <sheetName val="почта-банк октябрь"/>
      <sheetName val="миграция  ноябрь"/>
      <sheetName val="новые ноябрь (2)"/>
      <sheetName val="почта-банк ноябрь"/>
      <sheetName val="миграция  декабрь 2022"/>
      <sheetName val="новые декабрь 2022 "/>
      <sheetName val="почта-банк декабрь 2022 "/>
      <sheetName val="Для бюджетников"/>
      <sheetName val="миграция 12-месяцев.202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O9">
            <v>6105.5555426614665</v>
          </cell>
        </row>
        <row r="12">
          <cell r="O12">
            <v>7896.5399169606744</v>
          </cell>
        </row>
        <row r="13">
          <cell r="O13">
            <v>19568</v>
          </cell>
          <cell r="Q13">
            <v>7532</v>
          </cell>
          <cell r="R13">
            <v>12036</v>
          </cell>
        </row>
        <row r="15">
          <cell r="O15">
            <v>7970.3544051512672</v>
          </cell>
        </row>
        <row r="16">
          <cell r="O16">
            <v>24820</v>
          </cell>
          <cell r="Q16">
            <v>9468</v>
          </cell>
          <cell r="R16">
            <v>15352</v>
          </cell>
        </row>
        <row r="18">
          <cell r="O18">
            <v>7651.5275584206283</v>
          </cell>
        </row>
        <row r="19">
          <cell r="O19">
            <v>23094</v>
          </cell>
          <cell r="Q19">
            <v>10503</v>
          </cell>
          <cell r="R19">
            <v>12591</v>
          </cell>
        </row>
        <row r="21">
          <cell r="O21">
            <v>7661.6620334285963</v>
          </cell>
        </row>
        <row r="22">
          <cell r="O22">
            <v>25486</v>
          </cell>
          <cell r="Q22">
            <v>11166</v>
          </cell>
          <cell r="R22">
            <v>14320</v>
          </cell>
        </row>
        <row r="24">
          <cell r="O24">
            <v>8291.3086008004393</v>
          </cell>
        </row>
        <row r="27">
          <cell r="O27">
            <v>5946.4409643845238</v>
          </cell>
        </row>
        <row r="28">
          <cell r="O28">
            <v>18846</v>
          </cell>
          <cell r="Q28">
            <v>7804</v>
          </cell>
          <cell r="R28">
            <v>11042</v>
          </cell>
        </row>
        <row r="30">
          <cell r="O30">
            <v>6210.2614878488803</v>
          </cell>
        </row>
        <row r="31">
          <cell r="O31">
            <v>15207</v>
          </cell>
          <cell r="Q31">
            <v>5009</v>
          </cell>
          <cell r="R31">
            <v>10198</v>
          </cell>
        </row>
        <row r="33">
          <cell r="O33">
            <v>6251.4146116919837</v>
          </cell>
        </row>
        <row r="34">
          <cell r="O34">
            <v>17721</v>
          </cell>
          <cell r="Q34">
            <v>5348</v>
          </cell>
          <cell r="R34">
            <v>12373</v>
          </cell>
        </row>
        <row r="36">
          <cell r="O36">
            <v>5967.1002200778739</v>
          </cell>
        </row>
        <row r="37">
          <cell r="O37">
            <v>8503</v>
          </cell>
          <cell r="Q37">
            <v>894</v>
          </cell>
          <cell r="R37">
            <v>7609</v>
          </cell>
        </row>
        <row r="39">
          <cell r="O39">
            <v>6053.4376102552042</v>
          </cell>
        </row>
        <row r="40">
          <cell r="O40">
            <v>11948</v>
          </cell>
          <cell r="Q40">
            <v>3515</v>
          </cell>
          <cell r="R40">
            <v>8433</v>
          </cell>
        </row>
        <row r="42">
          <cell r="O42">
            <v>5587.4764814194841</v>
          </cell>
        </row>
        <row r="43">
          <cell r="O43">
            <v>6334</v>
          </cell>
          <cell r="Q43">
            <v>2136</v>
          </cell>
          <cell r="R43">
            <v>4198</v>
          </cell>
        </row>
        <row r="45">
          <cell r="O45">
            <v>5642.8083359646353</v>
          </cell>
        </row>
        <row r="46">
          <cell r="O46">
            <v>20849</v>
          </cell>
          <cell r="Q46">
            <v>7800</v>
          </cell>
          <cell r="R46">
            <v>13049</v>
          </cell>
        </row>
        <row r="48">
          <cell r="O48">
            <v>5790.0102163173297</v>
          </cell>
        </row>
        <row r="49">
          <cell r="O49">
            <v>14447</v>
          </cell>
          <cell r="Q49">
            <v>2559</v>
          </cell>
          <cell r="R49">
            <v>11888</v>
          </cell>
        </row>
        <row r="51">
          <cell r="O51">
            <v>5848.7009759811726</v>
          </cell>
        </row>
        <row r="54">
          <cell r="O54">
            <v>6608.2516517181557</v>
          </cell>
        </row>
        <row r="55">
          <cell r="O55">
            <v>17757</v>
          </cell>
          <cell r="Q55">
            <v>3191</v>
          </cell>
          <cell r="R55">
            <v>14566</v>
          </cell>
        </row>
        <row r="57">
          <cell r="O57">
            <v>7048.6991608942953</v>
          </cell>
        </row>
        <row r="58">
          <cell r="O58">
            <v>11358</v>
          </cell>
          <cell r="Q58">
            <v>1947</v>
          </cell>
          <cell r="R58">
            <v>9411</v>
          </cell>
        </row>
        <row r="60">
          <cell r="O60">
            <v>6726.506779362564</v>
          </cell>
        </row>
        <row r="61">
          <cell r="O61">
            <v>5892</v>
          </cell>
          <cell r="Q61">
            <v>1328</v>
          </cell>
          <cell r="R61">
            <v>4564</v>
          </cell>
        </row>
        <row r="63">
          <cell r="O63">
            <v>6464.2903937542433</v>
          </cell>
        </row>
        <row r="64">
          <cell r="O64">
            <v>8166</v>
          </cell>
          <cell r="Q64">
            <v>1790</v>
          </cell>
          <cell r="R64">
            <v>6376</v>
          </cell>
        </row>
        <row r="66">
          <cell r="O66">
            <v>6293.4984080333088</v>
          </cell>
        </row>
        <row r="67">
          <cell r="O67">
            <v>11013</v>
          </cell>
          <cell r="Q67">
            <v>1564</v>
          </cell>
          <cell r="R67">
            <v>9449</v>
          </cell>
        </row>
        <row r="69">
          <cell r="O69">
            <v>6086.5342776718426</v>
          </cell>
        </row>
        <row r="72">
          <cell r="O72">
            <v>5908.5702652969558</v>
          </cell>
        </row>
        <row r="73">
          <cell r="O73">
            <v>8549</v>
          </cell>
          <cell r="Q73">
            <v>1481</v>
          </cell>
          <cell r="R73">
            <v>7068</v>
          </cell>
        </row>
        <row r="75">
          <cell r="O75">
            <v>6643.7078020821145</v>
          </cell>
        </row>
        <row r="76">
          <cell r="O76">
            <v>6319</v>
          </cell>
          <cell r="Q76">
            <v>458</v>
          </cell>
          <cell r="R76">
            <v>5861</v>
          </cell>
        </row>
        <row r="78">
          <cell r="O78">
            <v>5952.0291185314136</v>
          </cell>
        </row>
        <row r="79">
          <cell r="O79">
            <v>10067</v>
          </cell>
          <cell r="Q79">
            <v>2289</v>
          </cell>
          <cell r="R79">
            <v>7778</v>
          </cell>
        </row>
        <row r="81">
          <cell r="O81">
            <v>5804.3580013906821</v>
          </cell>
        </row>
        <row r="82">
          <cell r="O82">
            <v>12795</v>
          </cell>
          <cell r="Q82">
            <v>2671</v>
          </cell>
          <cell r="R82">
            <v>10124</v>
          </cell>
        </row>
        <row r="84">
          <cell r="O84">
            <v>5964.6893317702225</v>
          </cell>
        </row>
        <row r="85">
          <cell r="O85">
            <v>12828</v>
          </cell>
          <cell r="Q85">
            <v>3789</v>
          </cell>
          <cell r="R85">
            <v>9039</v>
          </cell>
        </row>
        <row r="87">
          <cell r="O87">
            <v>5679.436077330839</v>
          </cell>
        </row>
        <row r="88">
          <cell r="O88">
            <v>9395</v>
          </cell>
          <cell r="Q88">
            <v>2272</v>
          </cell>
          <cell r="R88">
            <v>7123</v>
          </cell>
        </row>
        <row r="90">
          <cell r="O90">
            <v>5934.2337413517826</v>
          </cell>
        </row>
        <row r="91">
          <cell r="O91">
            <v>9064</v>
          </cell>
          <cell r="Q91">
            <v>2833</v>
          </cell>
          <cell r="R91">
            <v>6231</v>
          </cell>
        </row>
        <row r="93">
          <cell r="O93">
            <v>5519.1151809355697</v>
          </cell>
        </row>
        <row r="96">
          <cell r="O96">
            <v>5676.038505991849</v>
          </cell>
        </row>
        <row r="97">
          <cell r="O97">
            <v>7361</v>
          </cell>
          <cell r="Q97">
            <v>1173</v>
          </cell>
          <cell r="R97">
            <v>6188</v>
          </cell>
        </row>
        <row r="99">
          <cell r="O99">
            <v>5630.2992799891317</v>
          </cell>
        </row>
        <row r="100">
          <cell r="O100">
            <v>8172</v>
          </cell>
          <cell r="Q100">
            <v>1396</v>
          </cell>
          <cell r="R100">
            <v>6776</v>
          </cell>
        </row>
        <row r="102">
          <cell r="O102">
            <v>5512.092755751346</v>
          </cell>
        </row>
        <row r="103">
          <cell r="O103">
            <v>3929</v>
          </cell>
          <cell r="Q103">
            <v>873</v>
          </cell>
          <cell r="R103">
            <v>3056</v>
          </cell>
        </row>
        <row r="105">
          <cell r="O105">
            <v>5527.5960804275901</v>
          </cell>
        </row>
        <row r="106">
          <cell r="O106">
            <v>13416</v>
          </cell>
          <cell r="Q106">
            <v>1659</v>
          </cell>
          <cell r="R106">
            <v>11757</v>
          </cell>
        </row>
        <row r="108">
          <cell r="O108">
            <v>5844.4703339296366</v>
          </cell>
        </row>
        <row r="109">
          <cell r="O109">
            <v>26840</v>
          </cell>
          <cell r="Q109">
            <v>9040</v>
          </cell>
          <cell r="R109">
            <v>17800</v>
          </cell>
        </row>
        <row r="111">
          <cell r="O111">
            <v>5876.9558122205663</v>
          </cell>
        </row>
        <row r="114">
          <cell r="O114">
            <v>5627.2003799193362</v>
          </cell>
        </row>
        <row r="115">
          <cell r="O115">
            <v>11313</v>
          </cell>
          <cell r="Q115">
            <v>3336</v>
          </cell>
          <cell r="R115">
            <v>7977</v>
          </cell>
        </row>
        <row r="117">
          <cell r="O117">
            <v>6117.082559886856</v>
          </cell>
        </row>
        <row r="118">
          <cell r="O118">
            <v>15847</v>
          </cell>
          <cell r="Q118">
            <v>3762</v>
          </cell>
          <cell r="R118">
            <v>12085</v>
          </cell>
        </row>
        <row r="120">
          <cell r="O120">
            <v>5443.7280873351419</v>
          </cell>
        </row>
        <row r="121">
          <cell r="O121">
            <v>11663</v>
          </cell>
          <cell r="Q121">
            <v>3464</v>
          </cell>
          <cell r="R121">
            <v>8199</v>
          </cell>
        </row>
        <row r="123">
          <cell r="O123">
            <v>6146.6264254479984</v>
          </cell>
        </row>
        <row r="124">
          <cell r="O124">
            <v>43766</v>
          </cell>
          <cell r="Q124">
            <v>11779</v>
          </cell>
          <cell r="R124">
            <v>31987</v>
          </cell>
        </row>
        <row r="126">
          <cell r="O126">
            <v>5369.4807613215735</v>
          </cell>
        </row>
        <row r="127">
          <cell r="O127">
            <v>29866</v>
          </cell>
          <cell r="Q127">
            <v>5096</v>
          </cell>
          <cell r="R127">
            <v>24770</v>
          </cell>
        </row>
        <row r="129">
          <cell r="O129">
            <v>5740.2046139422755</v>
          </cell>
        </row>
        <row r="130">
          <cell r="O130">
            <v>27803</v>
          </cell>
          <cell r="Q130">
            <v>8517</v>
          </cell>
          <cell r="R130">
            <v>19286</v>
          </cell>
        </row>
        <row r="132">
          <cell r="O132">
            <v>5439.2033593497108</v>
          </cell>
        </row>
        <row r="133">
          <cell r="O133">
            <v>5036</v>
          </cell>
          <cell r="Q133">
            <v>916</v>
          </cell>
          <cell r="R133">
            <v>4120</v>
          </cell>
        </row>
        <row r="135">
          <cell r="O135">
            <v>6508.5816123907862</v>
          </cell>
        </row>
        <row r="138">
          <cell r="O138">
            <v>5978.4280743180261</v>
          </cell>
        </row>
        <row r="139">
          <cell r="O139">
            <v>6705</v>
          </cell>
          <cell r="Q139">
            <v>1631</v>
          </cell>
          <cell r="R139">
            <v>5074</v>
          </cell>
        </row>
        <row r="141">
          <cell r="O141">
            <v>5608.0911260253542</v>
          </cell>
        </row>
        <row r="142">
          <cell r="O142">
            <v>2650</v>
          </cell>
          <cell r="Q142">
            <v>858</v>
          </cell>
          <cell r="R142">
            <v>1792</v>
          </cell>
        </row>
        <row r="144">
          <cell r="O144">
            <v>6001.6166037735848</v>
          </cell>
        </row>
        <row r="145">
          <cell r="O145">
            <v>13766</v>
          </cell>
          <cell r="Q145">
            <v>3704</v>
          </cell>
          <cell r="R145">
            <v>10062</v>
          </cell>
        </row>
        <row r="147">
          <cell r="O147">
            <v>6392.8769431933752</v>
          </cell>
        </row>
        <row r="148">
          <cell r="O148">
            <v>23706</v>
          </cell>
          <cell r="Q148">
            <v>8268</v>
          </cell>
          <cell r="R148">
            <v>15438</v>
          </cell>
        </row>
        <row r="150">
          <cell r="O150">
            <v>5942.9152957057286</v>
          </cell>
        </row>
        <row r="151">
          <cell r="O151">
            <v>17545</v>
          </cell>
          <cell r="Q151">
            <v>7573</v>
          </cell>
          <cell r="R151">
            <v>9972</v>
          </cell>
        </row>
        <row r="153">
          <cell r="O153">
            <v>5839.2557993730406</v>
          </cell>
        </row>
        <row r="156">
          <cell r="O156">
            <v>5636.0380249084246</v>
          </cell>
        </row>
        <row r="157">
          <cell r="O157">
            <v>8958</v>
          </cell>
          <cell r="Q157">
            <v>1308</v>
          </cell>
          <cell r="R157">
            <v>7650</v>
          </cell>
        </row>
        <row r="159">
          <cell r="O159">
            <v>6093.1315025675376</v>
          </cell>
        </row>
        <row r="160">
          <cell r="O160">
            <v>4634</v>
          </cell>
          <cell r="Q160">
            <v>749</v>
          </cell>
          <cell r="R160">
            <v>3885</v>
          </cell>
        </row>
        <row r="162">
          <cell r="O162">
            <v>5950.8763487268016</v>
          </cell>
        </row>
        <row r="163">
          <cell r="O163">
            <v>3130</v>
          </cell>
          <cell r="Q163">
            <v>194</v>
          </cell>
          <cell r="R163">
            <v>2936</v>
          </cell>
        </row>
        <row r="165">
          <cell r="O165">
            <v>7073.6677316293926</v>
          </cell>
        </row>
        <row r="166">
          <cell r="O166">
            <v>3291</v>
          </cell>
          <cell r="Q166">
            <v>667</v>
          </cell>
          <cell r="R166">
            <v>2624</v>
          </cell>
        </row>
        <row r="168">
          <cell r="O168">
            <v>6329.2819811607415</v>
          </cell>
        </row>
        <row r="169">
          <cell r="O169">
            <v>12875</v>
          </cell>
          <cell r="Q169">
            <v>3567</v>
          </cell>
          <cell r="R169">
            <v>9308</v>
          </cell>
        </row>
        <row r="171">
          <cell r="O171">
            <v>5449.611184466019</v>
          </cell>
        </row>
        <row r="172">
          <cell r="O172">
            <v>16235</v>
          </cell>
          <cell r="Q172">
            <v>4738</v>
          </cell>
          <cell r="R172">
            <v>11497</v>
          </cell>
        </row>
        <row r="174">
          <cell r="O174">
            <v>5604.3404989220817</v>
          </cell>
        </row>
        <row r="175">
          <cell r="O175">
            <v>18123</v>
          </cell>
          <cell r="Q175">
            <v>4560</v>
          </cell>
          <cell r="R175">
            <v>13563</v>
          </cell>
        </row>
        <row r="177">
          <cell r="O177">
            <v>5253.7443028196212</v>
          </cell>
        </row>
        <row r="178">
          <cell r="O178">
            <v>16229</v>
          </cell>
          <cell r="Q178">
            <v>2799</v>
          </cell>
          <cell r="R178">
            <v>13430</v>
          </cell>
        </row>
        <row r="180">
          <cell r="O180">
            <v>5511.7848912440695</v>
          </cell>
        </row>
        <row r="181">
          <cell r="O181">
            <v>3696</v>
          </cell>
          <cell r="Q181">
            <v>682</v>
          </cell>
          <cell r="R181">
            <v>3014</v>
          </cell>
        </row>
        <row r="183">
          <cell r="O183">
            <v>6197.6812770562774</v>
          </cell>
        </row>
        <row r="184">
          <cell r="O184">
            <v>12854</v>
          </cell>
          <cell r="Q184">
            <v>2947</v>
          </cell>
          <cell r="R184">
            <v>9907</v>
          </cell>
        </row>
        <row r="186">
          <cell r="O186">
            <v>5670.5252839583009</v>
          </cell>
        </row>
        <row r="187">
          <cell r="O187">
            <v>33021</v>
          </cell>
          <cell r="Q187">
            <v>6501</v>
          </cell>
          <cell r="R187">
            <v>26520</v>
          </cell>
        </row>
        <row r="189">
          <cell r="O189">
            <v>5473.6619424002911</v>
          </cell>
        </row>
        <row r="190">
          <cell r="O190">
            <v>3454</v>
          </cell>
          <cell r="Q190">
            <v>993</v>
          </cell>
          <cell r="R190">
            <v>2461</v>
          </cell>
        </row>
        <row r="192">
          <cell r="O192">
            <v>6321.4766647365368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9"/>
  <sheetViews>
    <sheetView tabSelected="1" view="pageBreakPreview" zoomScale="80" zoomScaleNormal="100" zoomScaleSheetLayoutView="80" workbookViewId="0">
      <pane xSplit="1" ySplit="4" topLeftCell="B5" activePane="bottomRight" state="frozen"/>
      <selection activeCell="K25" sqref="K25"/>
      <selection pane="topRight" activeCell="K25" sqref="K25"/>
      <selection pane="bottomLeft" activeCell="K25" sqref="K25"/>
      <selection pane="bottomRight" activeCell="H1" sqref="H1:T1048576"/>
    </sheetView>
  </sheetViews>
  <sheetFormatPr defaultColWidth="8.85546875" defaultRowHeight="18.75" x14ac:dyDescent="0.3"/>
  <cols>
    <col min="1" max="1" width="29" style="4" customWidth="1"/>
    <col min="2" max="2" width="15.42578125" style="2" customWidth="1"/>
    <col min="3" max="3" width="13.140625" style="3" customWidth="1"/>
    <col min="4" max="4" width="13.85546875" style="3" customWidth="1"/>
    <col min="5" max="5" width="9.7109375" style="3" customWidth="1"/>
    <col min="6" max="6" width="15.7109375" style="3" customWidth="1"/>
    <col min="7" max="7" width="11.140625" style="2" customWidth="1"/>
    <col min="8" max="16384" width="8.85546875" style="1"/>
  </cols>
  <sheetData>
    <row r="1" spans="1:7" ht="33" customHeight="1" x14ac:dyDescent="0.3">
      <c r="B1" s="33" t="s">
        <v>70</v>
      </c>
      <c r="C1" s="33"/>
      <c r="D1" s="33"/>
      <c r="E1" s="33"/>
      <c r="F1" s="33"/>
      <c r="G1" s="33"/>
    </row>
    <row r="2" spans="1:7" s="2" customFormat="1" ht="23.25" customHeight="1" x14ac:dyDescent="0.3">
      <c r="A2" s="30" t="s">
        <v>69</v>
      </c>
      <c r="B2" s="29" t="s">
        <v>68</v>
      </c>
      <c r="C2" s="28" t="s">
        <v>67</v>
      </c>
      <c r="D2" s="28" t="s">
        <v>66</v>
      </c>
      <c r="E2" s="28"/>
      <c r="F2" s="28"/>
      <c r="G2" s="28"/>
    </row>
    <row r="3" spans="1:7" s="2" customFormat="1" ht="37.5" customHeight="1" x14ac:dyDescent="0.3">
      <c r="A3" s="30"/>
      <c r="B3" s="29"/>
      <c r="C3" s="28"/>
      <c r="D3" s="32" t="s">
        <v>65</v>
      </c>
      <c r="E3" s="31"/>
      <c r="F3" s="32" t="s">
        <v>64</v>
      </c>
      <c r="G3" s="31"/>
    </row>
    <row r="4" spans="1:7" s="2" customFormat="1" ht="38.25" customHeight="1" x14ac:dyDescent="0.3">
      <c r="A4" s="30"/>
      <c r="B4" s="29"/>
      <c r="C4" s="28"/>
      <c r="D4" s="27" t="s">
        <v>62</v>
      </c>
      <c r="E4" s="27" t="s">
        <v>63</v>
      </c>
      <c r="F4" s="27" t="s">
        <v>62</v>
      </c>
      <c r="G4" s="26" t="s">
        <v>63</v>
      </c>
    </row>
    <row r="5" spans="1:7" s="15" customFormat="1" ht="22.5" customHeight="1" x14ac:dyDescent="0.3">
      <c r="A5" s="22" t="s">
        <v>61</v>
      </c>
      <c r="B5" s="12">
        <f>B6+B11+B20+B26+B34+B39+B40+B48+B54</f>
        <v>735910</v>
      </c>
      <c r="C5" s="12">
        <f>'[1]миграция сентябрь'!O9</f>
        <v>6105.5555426614665</v>
      </c>
      <c r="D5" s="12">
        <f>D6+D11+D20+D26+D34+D39+D40+D48+D54</f>
        <v>202097</v>
      </c>
      <c r="E5" s="12">
        <f>D5/B5*100</f>
        <v>27.462189669932464</v>
      </c>
      <c r="F5" s="12">
        <f>F6+F11+F20+F26+F34+F39+F40+F48+F54</f>
        <v>533813</v>
      </c>
      <c r="G5" s="12">
        <f>F5/B5*100</f>
        <v>72.537810330067529</v>
      </c>
    </row>
    <row r="6" spans="1:7" s="15" customFormat="1" ht="22.5" customHeight="1" x14ac:dyDescent="0.3">
      <c r="A6" s="21" t="s">
        <v>60</v>
      </c>
      <c r="B6" s="16">
        <f>B7+B8+B9+B10</f>
        <v>92968</v>
      </c>
      <c r="C6" s="16">
        <f>'[1]миграция сентябрь'!O12</f>
        <v>7896.5399169606744</v>
      </c>
      <c r="D6" s="16">
        <f>D7+D8+D9+D10</f>
        <v>38669</v>
      </c>
      <c r="E6" s="16">
        <f>D6/B6*100</f>
        <v>41.593881765768863</v>
      </c>
      <c r="F6" s="16">
        <f>F7+F8+F9+F10</f>
        <v>54299</v>
      </c>
      <c r="G6" s="16">
        <f>F6/B6*100</f>
        <v>58.40611823423113</v>
      </c>
    </row>
    <row r="7" spans="1:7" s="11" customFormat="1" ht="22.5" customHeight="1" x14ac:dyDescent="0.3">
      <c r="A7" s="18" t="s">
        <v>59</v>
      </c>
      <c r="B7" s="13">
        <f>'[1]миграция сентябрь'!O13</f>
        <v>19568</v>
      </c>
      <c r="C7" s="13">
        <f>'[1]миграция сентябрь'!O15</f>
        <v>7970.3544051512672</v>
      </c>
      <c r="D7" s="13">
        <f>'[1]миграция сентябрь'!Q13</f>
        <v>7532</v>
      </c>
      <c r="E7" s="13">
        <f>D7/B7*100</f>
        <v>38.491414554374487</v>
      </c>
      <c r="F7" s="13">
        <f>'[1]миграция сентябрь'!R13</f>
        <v>12036</v>
      </c>
      <c r="G7" s="13">
        <f>F7/B7*100</f>
        <v>61.508585445625506</v>
      </c>
    </row>
    <row r="8" spans="1:7" s="19" customFormat="1" ht="22.5" customHeight="1" x14ac:dyDescent="0.3">
      <c r="A8" s="18" t="s">
        <v>58</v>
      </c>
      <c r="B8" s="13">
        <f>'[1]миграция сентябрь'!O16</f>
        <v>24820</v>
      </c>
      <c r="C8" s="13">
        <f>'[1]миграция сентябрь'!O18</f>
        <v>7651.5275584206283</v>
      </c>
      <c r="D8" s="13">
        <f>'[1]миграция сентябрь'!Q16</f>
        <v>9468</v>
      </c>
      <c r="E8" s="13">
        <f>D8/B8*100</f>
        <v>38.146655922643028</v>
      </c>
      <c r="F8" s="13">
        <f>'[1]миграция сентябрь'!R16</f>
        <v>15352</v>
      </c>
      <c r="G8" s="13">
        <f>F8/B8*100</f>
        <v>61.853344077356972</v>
      </c>
    </row>
    <row r="9" spans="1:7" s="11" customFormat="1" ht="22.5" customHeight="1" x14ac:dyDescent="0.3">
      <c r="A9" s="18" t="s">
        <v>57</v>
      </c>
      <c r="B9" s="13">
        <f>'[1]миграция сентябрь'!O19</f>
        <v>23094</v>
      </c>
      <c r="C9" s="13">
        <f>'[1]миграция сентябрь'!O21</f>
        <v>7661.6620334285963</v>
      </c>
      <c r="D9" s="13">
        <f>'[1]миграция сентябрь'!Q19</f>
        <v>10503</v>
      </c>
      <c r="E9" s="13">
        <f>D9/B9*100</f>
        <v>45.479345284489476</v>
      </c>
      <c r="F9" s="13">
        <f>'[1]миграция сентябрь'!R19</f>
        <v>12591</v>
      </c>
      <c r="G9" s="13">
        <f>F9/B9*100</f>
        <v>54.520654715510517</v>
      </c>
    </row>
    <row r="10" spans="1:7" s="11" customFormat="1" ht="22.5" customHeight="1" x14ac:dyDescent="0.3">
      <c r="A10" s="18" t="s">
        <v>56</v>
      </c>
      <c r="B10" s="13">
        <f>'[1]миграция сентябрь'!O22</f>
        <v>25486</v>
      </c>
      <c r="C10" s="13">
        <f>'[1]миграция сентябрь'!O24</f>
        <v>8291.3086008004393</v>
      </c>
      <c r="D10" s="13">
        <f>'[1]миграция сентябрь'!Q22</f>
        <v>11166</v>
      </c>
      <c r="E10" s="13">
        <f>D10/B10*100</f>
        <v>43.812289099897981</v>
      </c>
      <c r="F10" s="13">
        <f>'[1]миграция сентябрь'!R22</f>
        <v>14320</v>
      </c>
      <c r="G10" s="13">
        <f>F10/B10*100</f>
        <v>56.187710900102019</v>
      </c>
    </row>
    <row r="11" spans="1:7" s="15" customFormat="1" ht="22.5" customHeight="1" x14ac:dyDescent="0.3">
      <c r="A11" s="21" t="s">
        <v>55</v>
      </c>
      <c r="B11" s="16">
        <f>SUM(B12:B19)</f>
        <v>113855</v>
      </c>
      <c r="C11" s="16">
        <f>'[1]миграция сентябрь'!O27</f>
        <v>5946.4409643845238</v>
      </c>
      <c r="D11" s="16">
        <f>SUM(D12:D19)</f>
        <v>35065</v>
      </c>
      <c r="E11" s="16">
        <f>D11/B11*100</f>
        <v>30.79794475429274</v>
      </c>
      <c r="F11" s="16">
        <f>SUM(F12:F19)</f>
        <v>78790</v>
      </c>
      <c r="G11" s="16">
        <f>F11/B11*100</f>
        <v>69.202055245707257</v>
      </c>
    </row>
    <row r="12" spans="1:7" ht="22.5" customHeight="1" x14ac:dyDescent="0.3">
      <c r="A12" s="18" t="s">
        <v>54</v>
      </c>
      <c r="B12" s="13">
        <f>'[1]миграция сентябрь'!O28</f>
        <v>18846</v>
      </c>
      <c r="C12" s="13">
        <f>'[1]миграция сентябрь'!O30</f>
        <v>6210.2614878488803</v>
      </c>
      <c r="D12" s="13">
        <f>'[1]миграция сентябрь'!Q28</f>
        <v>7804</v>
      </c>
      <c r="E12" s="13">
        <f>D12/B12*100</f>
        <v>41.409317627082672</v>
      </c>
      <c r="F12" s="13">
        <f>'[1]миграция сентябрь'!R28</f>
        <v>11042</v>
      </c>
      <c r="G12" s="13">
        <f>F12/B12*100</f>
        <v>58.590682372917335</v>
      </c>
    </row>
    <row r="13" spans="1:7" s="11" customFormat="1" ht="22.5" customHeight="1" x14ac:dyDescent="0.3">
      <c r="A13" s="18" t="s">
        <v>53</v>
      </c>
      <c r="B13" s="13">
        <f>'[1]миграция сентябрь'!O31</f>
        <v>15207</v>
      </c>
      <c r="C13" s="13">
        <f>'[1]миграция сентябрь'!O33</f>
        <v>6251.4146116919837</v>
      </c>
      <c r="D13" s="13">
        <f>'[1]миграция сентябрь'!Q31</f>
        <v>5009</v>
      </c>
      <c r="E13" s="13">
        <f>D13/B13*100</f>
        <v>32.938778194252649</v>
      </c>
      <c r="F13" s="13">
        <f>'[1]миграция сентябрь'!R31</f>
        <v>10198</v>
      </c>
      <c r="G13" s="13">
        <f>F13/B13*100</f>
        <v>67.061221805747351</v>
      </c>
    </row>
    <row r="14" spans="1:7" s="11" customFormat="1" ht="22.5" customHeight="1" x14ac:dyDescent="0.3">
      <c r="A14" s="18" t="s">
        <v>52</v>
      </c>
      <c r="B14" s="13">
        <f>'[1]миграция сентябрь'!O34</f>
        <v>17721</v>
      </c>
      <c r="C14" s="13">
        <f>'[1]миграция сентябрь'!O36</f>
        <v>5967.1002200778739</v>
      </c>
      <c r="D14" s="13">
        <f>'[1]миграция сентябрь'!Q34</f>
        <v>5348</v>
      </c>
      <c r="E14" s="13">
        <f>D14/B14*100</f>
        <v>30.178883810168728</v>
      </c>
      <c r="F14" s="13">
        <f>'[1]миграция сентябрь'!R34</f>
        <v>12373</v>
      </c>
      <c r="G14" s="13">
        <f>F14/B14*100</f>
        <v>69.821116189831272</v>
      </c>
    </row>
    <row r="15" spans="1:7" s="24" customFormat="1" ht="22.5" customHeight="1" x14ac:dyDescent="0.3">
      <c r="A15" s="18" t="s">
        <v>51</v>
      </c>
      <c r="B15" s="24">
        <f>'[1]миграция сентябрь'!O37</f>
        <v>8503</v>
      </c>
      <c r="C15" s="25">
        <f>'[1]миграция сентябрь'!O39</f>
        <v>6053.4376102552042</v>
      </c>
      <c r="D15" s="24">
        <f>'[1]миграция сентябрь'!Q37</f>
        <v>894</v>
      </c>
      <c r="E15" s="25">
        <f>D15/B15*100</f>
        <v>10.513936257791368</v>
      </c>
      <c r="F15" s="24">
        <f>'[1]миграция сентябрь'!R37</f>
        <v>7609</v>
      </c>
      <c r="G15" s="25">
        <f>F15/B15*100</f>
        <v>89.486063742208628</v>
      </c>
    </row>
    <row r="16" spans="1:7" s="11" customFormat="1" ht="22.5" customHeight="1" x14ac:dyDescent="0.3">
      <c r="A16" s="18" t="s">
        <v>50</v>
      </c>
      <c r="B16" s="13">
        <f>'[1]миграция сентябрь'!O40</f>
        <v>11948</v>
      </c>
      <c r="C16" s="13">
        <f>'[1]миграция сентябрь'!O42</f>
        <v>5587.4764814194841</v>
      </c>
      <c r="D16" s="13">
        <f>'[1]миграция сентябрь'!Q40</f>
        <v>3515</v>
      </c>
      <c r="E16" s="13">
        <f>D16/B16*100</f>
        <v>29.419149648476733</v>
      </c>
      <c r="F16" s="13">
        <f>'[1]миграция сентябрь'!R40</f>
        <v>8433</v>
      </c>
      <c r="G16" s="13">
        <f>F16/B16*100</f>
        <v>70.580850351523267</v>
      </c>
    </row>
    <row r="17" spans="1:7" ht="22.5" customHeight="1" x14ac:dyDescent="0.3">
      <c r="A17" s="18" t="s">
        <v>49</v>
      </c>
      <c r="B17" s="13">
        <f>'[1]миграция сентябрь'!O43</f>
        <v>6334</v>
      </c>
      <c r="C17" s="13">
        <f>'[1]миграция сентябрь'!O45</f>
        <v>5642.8083359646353</v>
      </c>
      <c r="D17" s="13">
        <f>'[1]миграция сентябрь'!Q43</f>
        <v>2136</v>
      </c>
      <c r="E17" s="13">
        <f>D17/B17*100</f>
        <v>33.722766024628989</v>
      </c>
      <c r="F17" s="13">
        <f>'[1]миграция сентябрь'!R43</f>
        <v>4198</v>
      </c>
      <c r="G17" s="13">
        <f>F17/B17*100</f>
        <v>66.277233975371004</v>
      </c>
    </row>
    <row r="18" spans="1:7" s="11" customFormat="1" ht="22.5" customHeight="1" x14ac:dyDescent="0.3">
      <c r="A18" s="18" t="s">
        <v>48</v>
      </c>
      <c r="B18" s="13">
        <f>'[1]миграция сентябрь'!O46</f>
        <v>20849</v>
      </c>
      <c r="C18" s="13">
        <f>'[1]миграция сентябрь'!O48</f>
        <v>5790.0102163173297</v>
      </c>
      <c r="D18" s="13">
        <f>'[1]миграция сентябрь'!Q46</f>
        <v>7800</v>
      </c>
      <c r="E18" s="13">
        <f>D18/B18*100</f>
        <v>37.411866276560026</v>
      </c>
      <c r="F18" s="13">
        <f>'[1]миграция сентябрь'!R46</f>
        <v>13049</v>
      </c>
      <c r="G18" s="13">
        <f>F18/B18*100</f>
        <v>62.588133723439974</v>
      </c>
    </row>
    <row r="19" spans="1:7" s="23" customFormat="1" ht="22.5" customHeight="1" x14ac:dyDescent="0.3">
      <c r="A19" s="18" t="s">
        <v>47</v>
      </c>
      <c r="B19" s="24">
        <f>'[1]миграция сентябрь'!O49</f>
        <v>14447</v>
      </c>
      <c r="C19" s="24">
        <f>'[1]миграция сентябрь'!O51</f>
        <v>5848.7009759811726</v>
      </c>
      <c r="D19" s="24">
        <f>'[1]миграция сентябрь'!Q49</f>
        <v>2559</v>
      </c>
      <c r="E19" s="24">
        <f>D19/B19*100</f>
        <v>17.713020004153112</v>
      </c>
      <c r="F19" s="24">
        <f>'[1]миграция сентябрь'!R49</f>
        <v>11888</v>
      </c>
      <c r="G19" s="24">
        <f>F19/B19*100</f>
        <v>82.286979995846892</v>
      </c>
    </row>
    <row r="20" spans="1:7" s="15" customFormat="1" ht="22.5" customHeight="1" x14ac:dyDescent="0.3">
      <c r="A20" s="21" t="s">
        <v>46</v>
      </c>
      <c r="B20" s="16">
        <f>SUM(B21:B25)</f>
        <v>54186</v>
      </c>
      <c r="C20" s="16">
        <f>'[1]миграция сентябрь'!O54</f>
        <v>6608.2516517181557</v>
      </c>
      <c r="D20" s="16">
        <f>SUM(D21:D25)</f>
        <v>9820</v>
      </c>
      <c r="E20" s="16">
        <f>D20/B20*100</f>
        <v>18.122762337135054</v>
      </c>
      <c r="F20" s="16">
        <f>SUM(F21:F25)</f>
        <v>44366</v>
      </c>
      <c r="G20" s="16">
        <f>F20/B20*100</f>
        <v>81.877237662864943</v>
      </c>
    </row>
    <row r="21" spans="1:7" s="11" customFormat="1" ht="22.5" customHeight="1" x14ac:dyDescent="0.3">
      <c r="A21" s="18" t="s">
        <v>45</v>
      </c>
      <c r="B21" s="13">
        <f>'[1]миграция сентябрь'!O55</f>
        <v>17757</v>
      </c>
      <c r="C21" s="13">
        <f>'[1]миграция сентябрь'!O57</f>
        <v>7048.6991608942953</v>
      </c>
      <c r="D21" s="13">
        <f>'[1]миграция сентябрь'!Q55</f>
        <v>3191</v>
      </c>
      <c r="E21" s="13">
        <f>D21/B21*100</f>
        <v>17.970377879146252</v>
      </c>
      <c r="F21" s="13">
        <f>'[1]миграция сентябрь'!R55</f>
        <v>14566</v>
      </c>
      <c r="G21" s="13">
        <f>F21/B21*100</f>
        <v>82.029622120853745</v>
      </c>
    </row>
    <row r="22" spans="1:7" s="11" customFormat="1" ht="22.5" customHeight="1" x14ac:dyDescent="0.3">
      <c r="A22" s="18" t="s">
        <v>44</v>
      </c>
      <c r="B22" s="13">
        <f>'[1]миграция сентябрь'!O58</f>
        <v>11358</v>
      </c>
      <c r="C22" s="13">
        <f>'[1]миграция сентябрь'!O60</f>
        <v>6726.506779362564</v>
      </c>
      <c r="D22" s="13">
        <f>'[1]миграция сентябрь'!Q58</f>
        <v>1947</v>
      </c>
      <c r="E22" s="13">
        <f>D22/B22*100</f>
        <v>17.142102482831483</v>
      </c>
      <c r="F22" s="13">
        <f>'[1]миграция сентябрь'!R58</f>
        <v>9411</v>
      </c>
      <c r="G22" s="13">
        <f>F22/B22*100</f>
        <v>82.85789751716851</v>
      </c>
    </row>
    <row r="23" spans="1:7" s="11" customFormat="1" ht="22.5" customHeight="1" x14ac:dyDescent="0.3">
      <c r="A23" s="18" t="s">
        <v>43</v>
      </c>
      <c r="B23" s="13">
        <f>'[1]миграция сентябрь'!O61</f>
        <v>5892</v>
      </c>
      <c r="C23" s="13">
        <f>'[1]миграция сентябрь'!O63</f>
        <v>6464.2903937542433</v>
      </c>
      <c r="D23" s="13">
        <f>'[1]миграция сентябрь'!Q61</f>
        <v>1328</v>
      </c>
      <c r="E23" s="13">
        <f>D23/B23*100</f>
        <v>22.539035980991173</v>
      </c>
      <c r="F23" s="13">
        <f>'[1]миграция сентябрь'!R61</f>
        <v>4564</v>
      </c>
      <c r="G23" s="13">
        <f>F23/B23*100</f>
        <v>77.460964019008827</v>
      </c>
    </row>
    <row r="24" spans="1:7" s="11" customFormat="1" ht="22.5" customHeight="1" x14ac:dyDescent="0.3">
      <c r="A24" s="18" t="s">
        <v>42</v>
      </c>
      <c r="B24" s="13">
        <f>'[1]миграция сентябрь'!O64</f>
        <v>8166</v>
      </c>
      <c r="C24" s="13">
        <f>'[1]миграция сентябрь'!O66</f>
        <v>6293.4984080333088</v>
      </c>
      <c r="D24" s="13">
        <f>'[1]миграция сентябрь'!Q64</f>
        <v>1790</v>
      </c>
      <c r="E24" s="13">
        <f>D24/B24*100</f>
        <v>21.920156747489592</v>
      </c>
      <c r="F24" s="13">
        <f>'[1]миграция сентябрь'!R64</f>
        <v>6376</v>
      </c>
      <c r="G24" s="13">
        <f>F24/B24*100</f>
        <v>78.0798432525104</v>
      </c>
    </row>
    <row r="25" spans="1:7" s="11" customFormat="1" ht="22.5" customHeight="1" x14ac:dyDescent="0.3">
      <c r="A25" s="18" t="s">
        <v>41</v>
      </c>
      <c r="B25" s="13">
        <f>'[1]миграция сентябрь'!O67</f>
        <v>11013</v>
      </c>
      <c r="C25" s="13">
        <f>'[1]миграция сентябрь'!O69</f>
        <v>6086.5342776718426</v>
      </c>
      <c r="D25" s="13">
        <f>'[1]миграция сентябрь'!Q67</f>
        <v>1564</v>
      </c>
      <c r="E25" s="13">
        <f>D25/B25*100</f>
        <v>14.20139834740761</v>
      </c>
      <c r="F25" s="13">
        <f>'[1]миграция сентябрь'!R67</f>
        <v>9449</v>
      </c>
      <c r="G25" s="13">
        <f>F25/B25*100</f>
        <v>85.798601652592382</v>
      </c>
    </row>
    <row r="26" spans="1:7" s="15" customFormat="1" ht="22.5" customHeight="1" x14ac:dyDescent="0.3">
      <c r="A26" s="21" t="s">
        <v>40</v>
      </c>
      <c r="B26" s="16">
        <f>SUM(B27:B33)</f>
        <v>69017</v>
      </c>
      <c r="C26" s="16">
        <f>'[1]миграция сентябрь'!O72</f>
        <v>5908.5702652969558</v>
      </c>
      <c r="D26" s="16">
        <f>SUM(D27:D33)</f>
        <v>15793</v>
      </c>
      <c r="E26" s="16">
        <f>D26/B26*100</f>
        <v>22.88276801367779</v>
      </c>
      <c r="F26" s="16">
        <f>SUM(F27:F33)</f>
        <v>53224</v>
      </c>
      <c r="G26" s="16">
        <f>F26/B26*100</f>
        <v>77.11723198632221</v>
      </c>
    </row>
    <row r="27" spans="1:7" s="23" customFormat="1" ht="22.5" customHeight="1" x14ac:dyDescent="0.3">
      <c r="A27" s="18" t="s">
        <v>39</v>
      </c>
      <c r="B27" s="13">
        <f>'[1]миграция сентябрь'!O73</f>
        <v>8549</v>
      </c>
      <c r="C27" s="13">
        <f>'[1]миграция сентябрь'!O75</f>
        <v>6643.7078020821145</v>
      </c>
      <c r="D27" s="13">
        <f>'[1]миграция сентябрь'!Q73</f>
        <v>1481</v>
      </c>
      <c r="E27" s="13">
        <f>D27/B27*100</f>
        <v>17.32366358638437</v>
      </c>
      <c r="F27" s="13">
        <f>'[1]миграция сентябрь'!R73</f>
        <v>7068</v>
      </c>
      <c r="G27" s="13">
        <f>F27/B27*100</f>
        <v>82.67633641361563</v>
      </c>
    </row>
    <row r="28" spans="1:7" s="11" customFormat="1" ht="22.5" customHeight="1" x14ac:dyDescent="0.3">
      <c r="A28" s="18" t="s">
        <v>38</v>
      </c>
      <c r="B28" s="13">
        <f>'[1]миграция сентябрь'!O76</f>
        <v>6319</v>
      </c>
      <c r="C28" s="13">
        <f>'[1]миграция сентябрь'!O78</f>
        <v>5952.0291185314136</v>
      </c>
      <c r="D28" s="13">
        <f>'[1]миграция сентябрь'!Q76</f>
        <v>458</v>
      </c>
      <c r="E28" s="13">
        <f>D28/B28*100</f>
        <v>7.2479822756765317</v>
      </c>
      <c r="F28" s="13">
        <f>'[1]миграция сентябрь'!R76</f>
        <v>5861</v>
      </c>
      <c r="G28" s="13">
        <f>F28/B28*100</f>
        <v>92.752017724323466</v>
      </c>
    </row>
    <row r="29" spans="1:7" s="11" customFormat="1" ht="22.5" customHeight="1" x14ac:dyDescent="0.3">
      <c r="A29" s="18" t="s">
        <v>37</v>
      </c>
      <c r="B29" s="13">
        <f>'[1]миграция сентябрь'!O79</f>
        <v>10067</v>
      </c>
      <c r="C29" s="13">
        <f>'[1]миграция сентябрь'!O81</f>
        <v>5804.3580013906821</v>
      </c>
      <c r="D29" s="13">
        <f>'[1]миграция сентябрь'!Q79</f>
        <v>2289</v>
      </c>
      <c r="E29" s="13">
        <f>D29/B29*100</f>
        <v>22.737657693453858</v>
      </c>
      <c r="F29" s="13">
        <f>'[1]миграция сентябрь'!R79</f>
        <v>7778</v>
      </c>
      <c r="G29" s="13">
        <f>F29/B29*100</f>
        <v>77.262342306546145</v>
      </c>
    </row>
    <row r="30" spans="1:7" s="11" customFormat="1" ht="22.5" customHeight="1" x14ac:dyDescent="0.3">
      <c r="A30" s="18" t="s">
        <v>36</v>
      </c>
      <c r="B30" s="13">
        <f>'[1]миграция сентябрь'!O82</f>
        <v>12795</v>
      </c>
      <c r="C30" s="13">
        <f>'[1]миграция сентябрь'!O84</f>
        <v>5964.6893317702225</v>
      </c>
      <c r="D30" s="13">
        <f>'[1]миграция сентябрь'!Q82</f>
        <v>2671</v>
      </c>
      <c r="E30" s="13">
        <f>D30/B30*100</f>
        <v>20.875341930441579</v>
      </c>
      <c r="F30" s="13">
        <f>'[1]миграция сентябрь'!R82</f>
        <v>10124</v>
      </c>
      <c r="G30" s="13">
        <f>F30/B30*100</f>
        <v>79.124658069558421</v>
      </c>
    </row>
    <row r="31" spans="1:7" s="11" customFormat="1" ht="22.5" customHeight="1" x14ac:dyDescent="0.3">
      <c r="A31" s="18" t="s">
        <v>35</v>
      </c>
      <c r="B31" s="13">
        <f>'[1]миграция сентябрь'!O85</f>
        <v>12828</v>
      </c>
      <c r="C31" s="13">
        <f>'[1]миграция сентябрь'!O87</f>
        <v>5679.436077330839</v>
      </c>
      <c r="D31" s="13">
        <f>'[1]миграция сентябрь'!Q85</f>
        <v>3789</v>
      </c>
      <c r="E31" s="13">
        <f>D31/B31*100</f>
        <v>29.53695042095416</v>
      </c>
      <c r="F31" s="13">
        <f>'[1]миграция сентябрь'!R85</f>
        <v>9039</v>
      </c>
      <c r="G31" s="13">
        <f>F31/B31*100</f>
        <v>70.46304957904583</v>
      </c>
    </row>
    <row r="32" spans="1:7" s="11" customFormat="1" ht="22.5" customHeight="1" x14ac:dyDescent="0.3">
      <c r="A32" s="18" t="s">
        <v>34</v>
      </c>
      <c r="B32" s="13">
        <f>'[1]миграция сентябрь'!O88</f>
        <v>9395</v>
      </c>
      <c r="C32" s="13">
        <f>'[1]миграция сентябрь'!O90</f>
        <v>5934.2337413517826</v>
      </c>
      <c r="D32" s="13">
        <f>'[1]миграция сентябрь'!Q88</f>
        <v>2272</v>
      </c>
      <c r="E32" s="13">
        <f>D32/B32*100</f>
        <v>24.183076104310803</v>
      </c>
      <c r="F32" s="13">
        <f>'[1]миграция сентябрь'!R88</f>
        <v>7123</v>
      </c>
      <c r="G32" s="13">
        <f>F32/B32*100</f>
        <v>75.816923895689186</v>
      </c>
    </row>
    <row r="33" spans="1:7" s="11" customFormat="1" ht="22.5" customHeight="1" x14ac:dyDescent="0.3">
      <c r="A33" s="18" t="s">
        <v>33</v>
      </c>
      <c r="B33" s="13">
        <f>'[1]миграция сентябрь'!O91</f>
        <v>9064</v>
      </c>
      <c r="C33" s="13">
        <f>'[1]миграция сентябрь'!O93</f>
        <v>5519.1151809355697</v>
      </c>
      <c r="D33" s="13">
        <f>'[1]миграция сентябрь'!Q91</f>
        <v>2833</v>
      </c>
      <c r="E33" s="13">
        <f>D33/B33*100</f>
        <v>31.255516328331861</v>
      </c>
      <c r="F33" s="13">
        <f>'[1]миграция сентябрь'!R91</f>
        <v>6231</v>
      </c>
      <c r="G33" s="13">
        <f>F33/B33*100</f>
        <v>68.744483671668135</v>
      </c>
    </row>
    <row r="34" spans="1:7" s="15" customFormat="1" ht="22.5" customHeight="1" x14ac:dyDescent="0.3">
      <c r="A34" s="17" t="s">
        <v>32</v>
      </c>
      <c r="B34" s="16">
        <f>SUM(B35:B38)</f>
        <v>32878</v>
      </c>
      <c r="C34" s="16">
        <f>'[1]миграция сентябрь'!O96</f>
        <v>5676.038505991849</v>
      </c>
      <c r="D34" s="16">
        <f>SUM(D35:D38)</f>
        <v>5101</v>
      </c>
      <c r="E34" s="16">
        <f>D34/B34*100</f>
        <v>15.514933998418396</v>
      </c>
      <c r="F34" s="16">
        <f>SUM(F35:F38)</f>
        <v>27777</v>
      </c>
      <c r="G34" s="16">
        <f>F34/B34*100</f>
        <v>84.485066001581615</v>
      </c>
    </row>
    <row r="35" spans="1:7" s="11" customFormat="1" ht="22.5" customHeight="1" x14ac:dyDescent="0.3">
      <c r="A35" s="18" t="s">
        <v>31</v>
      </c>
      <c r="B35" s="13">
        <f>'[1]миграция сентябрь'!O97</f>
        <v>7361</v>
      </c>
      <c r="C35" s="13">
        <f>'[1]миграция сентябрь'!O99</f>
        <v>5630.2992799891317</v>
      </c>
      <c r="D35" s="13">
        <f>'[1]миграция сентябрь'!Q97</f>
        <v>1173</v>
      </c>
      <c r="E35" s="13">
        <f>D35/B35*100</f>
        <v>15.935334872979215</v>
      </c>
      <c r="F35" s="13">
        <f>'[1]миграция сентябрь'!R97</f>
        <v>6188</v>
      </c>
      <c r="G35" s="13">
        <f>F35/B35*100</f>
        <v>84.064665127020788</v>
      </c>
    </row>
    <row r="36" spans="1:7" s="11" customFormat="1" ht="22.5" customHeight="1" x14ac:dyDescent="0.3">
      <c r="A36" s="18" t="s">
        <v>30</v>
      </c>
      <c r="B36" s="13">
        <f>'[1]миграция сентябрь'!O100</f>
        <v>8172</v>
      </c>
      <c r="C36" s="13">
        <f>'[1]миграция сентябрь'!O102</f>
        <v>5512.092755751346</v>
      </c>
      <c r="D36" s="13">
        <f>'[1]миграция сентябрь'!Q100</f>
        <v>1396</v>
      </c>
      <c r="E36" s="13">
        <f>D36/B36*100</f>
        <v>17.082721488007831</v>
      </c>
      <c r="F36" s="13">
        <f>'[1]миграция сентябрь'!R100</f>
        <v>6776</v>
      </c>
      <c r="G36" s="13">
        <f>F36/B36*100</f>
        <v>82.917278511992166</v>
      </c>
    </row>
    <row r="37" spans="1:7" s="11" customFormat="1" ht="22.5" customHeight="1" x14ac:dyDescent="0.3">
      <c r="A37" s="18" t="s">
        <v>29</v>
      </c>
      <c r="B37" s="13">
        <f>'[1]миграция сентябрь'!O103</f>
        <v>3929</v>
      </c>
      <c r="C37" s="13">
        <f>'[1]миграция сентябрь'!O105</f>
        <v>5527.5960804275901</v>
      </c>
      <c r="D37" s="13">
        <f>'[1]миграция сентябрь'!Q103</f>
        <v>873</v>
      </c>
      <c r="E37" s="13">
        <f>D37/B37*100</f>
        <v>22.21939424790023</v>
      </c>
      <c r="F37" s="13">
        <f>'[1]миграция сентябрь'!R103</f>
        <v>3056</v>
      </c>
      <c r="G37" s="13">
        <f>F37/B37*100</f>
        <v>77.780605752099774</v>
      </c>
    </row>
    <row r="38" spans="1:7" s="11" customFormat="1" ht="22.5" customHeight="1" x14ac:dyDescent="0.3">
      <c r="A38" s="18" t="s">
        <v>28</v>
      </c>
      <c r="B38" s="13">
        <f>'[1]миграция сентябрь'!O106</f>
        <v>13416</v>
      </c>
      <c r="C38" s="13">
        <f>'[1]миграция сентябрь'!O108</f>
        <v>5844.4703339296366</v>
      </c>
      <c r="D38" s="13">
        <f>'[1]миграция сентябрь'!Q106</f>
        <v>1659</v>
      </c>
      <c r="E38" s="13">
        <f>D38/B38*100</f>
        <v>12.365831842576029</v>
      </c>
      <c r="F38" s="13">
        <f>'[1]миграция сентябрь'!R106</f>
        <v>11757</v>
      </c>
      <c r="G38" s="13">
        <f>F38/B38*100</f>
        <v>87.634168157423971</v>
      </c>
    </row>
    <row r="39" spans="1:7" s="20" customFormat="1" ht="22.5" customHeight="1" x14ac:dyDescent="0.3">
      <c r="A39" s="22" t="s">
        <v>27</v>
      </c>
      <c r="B39" s="13">
        <f>'[1]миграция сентябрь'!O109</f>
        <v>26840</v>
      </c>
      <c r="C39" s="13">
        <f>'[1]миграция сентябрь'!O111</f>
        <v>5876.9558122205663</v>
      </c>
      <c r="D39" s="13">
        <f>'[1]миграция сентябрь'!Q109</f>
        <v>9040</v>
      </c>
      <c r="E39" s="13">
        <f>D39/B39*100</f>
        <v>33.681073025335323</v>
      </c>
      <c r="F39" s="13">
        <f>'[1]миграция сентябрь'!R109</f>
        <v>17800</v>
      </c>
      <c r="G39" s="13">
        <f>F39/B39*100</f>
        <v>66.318926974664677</v>
      </c>
    </row>
    <row r="40" spans="1:7" s="15" customFormat="1" ht="22.5" customHeight="1" x14ac:dyDescent="0.3">
      <c r="A40" s="17" t="s">
        <v>26</v>
      </c>
      <c r="B40" s="16">
        <f>SUM(B41:B47)</f>
        <v>145294</v>
      </c>
      <c r="C40" s="16">
        <f>'[1]миграция сентябрь'!O114</f>
        <v>5627.2003799193362</v>
      </c>
      <c r="D40" s="16">
        <f>SUM(D41:D47)</f>
        <v>36870</v>
      </c>
      <c r="E40" s="16">
        <f>D40/B40*100</f>
        <v>25.376133907800735</v>
      </c>
      <c r="F40" s="16">
        <f>SUM(F41:F47)</f>
        <v>108424</v>
      </c>
      <c r="G40" s="16">
        <f>F40/B40*100</f>
        <v>74.623866092199265</v>
      </c>
    </row>
    <row r="41" spans="1:7" s="11" customFormat="1" ht="22.5" customHeight="1" x14ac:dyDescent="0.3">
      <c r="A41" s="18" t="s">
        <v>25</v>
      </c>
      <c r="B41" s="13">
        <f>'[1]миграция сентябрь'!O115</f>
        <v>11313</v>
      </c>
      <c r="C41" s="13">
        <f>'[1]миграция сентябрь'!O117</f>
        <v>6117.082559886856</v>
      </c>
      <c r="D41" s="13">
        <f>'[1]миграция сентябрь'!Q115</f>
        <v>3336</v>
      </c>
      <c r="E41" s="13">
        <f>D41/B41*100</f>
        <v>29.48819941660037</v>
      </c>
      <c r="F41" s="13">
        <f>'[1]миграция сентябрь'!R115</f>
        <v>7977</v>
      </c>
      <c r="G41" s="13">
        <f>F41/B41*100</f>
        <v>70.511800583399634</v>
      </c>
    </row>
    <row r="42" spans="1:7" s="11" customFormat="1" ht="22.5" customHeight="1" x14ac:dyDescent="0.3">
      <c r="A42" s="18" t="s">
        <v>24</v>
      </c>
      <c r="B42" s="13">
        <f>'[1]миграция сентябрь'!O118</f>
        <v>15847</v>
      </c>
      <c r="C42" s="13">
        <f>'[1]миграция сентябрь'!O120</f>
        <v>5443.7280873351419</v>
      </c>
      <c r="D42" s="13">
        <f>'[1]миграция сентябрь'!Q118</f>
        <v>3762</v>
      </c>
      <c r="E42" s="13">
        <f>D42/B42*100</f>
        <v>23.739509055341703</v>
      </c>
      <c r="F42" s="13">
        <f>'[1]миграция сентябрь'!R118</f>
        <v>12085</v>
      </c>
      <c r="G42" s="13">
        <f>F42/B42*100</f>
        <v>76.260490944658301</v>
      </c>
    </row>
    <row r="43" spans="1:7" s="11" customFormat="1" ht="22.5" customHeight="1" x14ac:dyDescent="0.3">
      <c r="A43" s="18" t="s">
        <v>23</v>
      </c>
      <c r="B43" s="13">
        <f>'[1]миграция сентябрь'!O121</f>
        <v>11663</v>
      </c>
      <c r="C43" s="13">
        <f>'[1]миграция сентябрь'!O123</f>
        <v>6146.6264254479984</v>
      </c>
      <c r="D43" s="13">
        <f>'[1]миграция сентябрь'!Q121</f>
        <v>3464</v>
      </c>
      <c r="E43" s="13">
        <f>D43/B43*100</f>
        <v>29.700763096973336</v>
      </c>
      <c r="F43" s="13">
        <f>'[1]миграция сентябрь'!R121</f>
        <v>8199</v>
      </c>
      <c r="G43" s="13">
        <f>F43/B43*100</f>
        <v>70.299236903026667</v>
      </c>
    </row>
    <row r="44" spans="1:7" s="11" customFormat="1" ht="22.5" customHeight="1" x14ac:dyDescent="0.3">
      <c r="A44" s="18" t="s">
        <v>22</v>
      </c>
      <c r="B44" s="13">
        <f>'[1]миграция сентябрь'!O124</f>
        <v>43766</v>
      </c>
      <c r="C44" s="13">
        <f>'[1]миграция сентябрь'!O126</f>
        <v>5369.4807613215735</v>
      </c>
      <c r="D44" s="13">
        <f>'[1]миграция сентябрь'!Q124</f>
        <v>11779</v>
      </c>
      <c r="E44" s="13">
        <f>D44/B44*100</f>
        <v>26.913585888589314</v>
      </c>
      <c r="F44" s="13">
        <f>'[1]миграция сентябрь'!R124</f>
        <v>31987</v>
      </c>
      <c r="G44" s="13">
        <f>F44/B44*100</f>
        <v>73.086414111410676</v>
      </c>
    </row>
    <row r="45" spans="1:7" s="11" customFormat="1" ht="22.5" customHeight="1" x14ac:dyDescent="0.3">
      <c r="A45" s="18" t="s">
        <v>21</v>
      </c>
      <c r="B45" s="13">
        <f>'[1]миграция сентябрь'!O127</f>
        <v>29866</v>
      </c>
      <c r="C45" s="13">
        <f>'[1]миграция сентябрь'!O129</f>
        <v>5740.2046139422755</v>
      </c>
      <c r="D45" s="13">
        <f>'[1]миграция сентябрь'!Q127</f>
        <v>5096</v>
      </c>
      <c r="E45" s="13">
        <f>D45/B45*100</f>
        <v>17.062880867876515</v>
      </c>
      <c r="F45" s="13">
        <f>'[1]миграция сентябрь'!R127</f>
        <v>24770</v>
      </c>
      <c r="G45" s="13">
        <f>F45/B45*100</f>
        <v>82.937119132123485</v>
      </c>
    </row>
    <row r="46" spans="1:7" s="11" customFormat="1" ht="22.5" customHeight="1" x14ac:dyDescent="0.3">
      <c r="A46" s="18" t="s">
        <v>20</v>
      </c>
      <c r="B46" s="13">
        <f>'[1]миграция сентябрь'!O130</f>
        <v>27803</v>
      </c>
      <c r="C46" s="13">
        <f>'[1]миграция сентябрь'!O132</f>
        <v>5439.2033593497108</v>
      </c>
      <c r="D46" s="13">
        <f>'[1]миграция сентябрь'!Q130</f>
        <v>8517</v>
      </c>
      <c r="E46" s="13">
        <f>D46/B46*100</f>
        <v>30.633384886523036</v>
      </c>
      <c r="F46" s="13">
        <f>'[1]миграция сентябрь'!R130</f>
        <v>19286</v>
      </c>
      <c r="G46" s="13">
        <f>F46/B46*100</f>
        <v>69.366615113476954</v>
      </c>
    </row>
    <row r="47" spans="1:7" s="11" customFormat="1" ht="22.5" customHeight="1" x14ac:dyDescent="0.3">
      <c r="A47" s="18" t="s">
        <v>19</v>
      </c>
      <c r="B47" s="13">
        <f>'[1]миграция сентябрь'!O133</f>
        <v>5036</v>
      </c>
      <c r="C47" s="13">
        <f>'[1]миграция сентябрь'!O135</f>
        <v>6508.5816123907862</v>
      </c>
      <c r="D47" s="13">
        <f>'[1]миграция сентябрь'!Q133</f>
        <v>916</v>
      </c>
      <c r="E47" s="13">
        <f>D47/B47*100</f>
        <v>18.189038919777602</v>
      </c>
      <c r="F47" s="13">
        <f>'[1]миграция сентябрь'!R133</f>
        <v>4120</v>
      </c>
      <c r="G47" s="13">
        <f>F47/B47*100</f>
        <v>81.810961080222398</v>
      </c>
    </row>
    <row r="48" spans="1:7" s="15" customFormat="1" ht="22.5" customHeight="1" x14ac:dyDescent="0.3">
      <c r="A48" s="21" t="s">
        <v>18</v>
      </c>
      <c r="B48" s="16">
        <f>SUM(B49:B53)</f>
        <v>64372</v>
      </c>
      <c r="C48" s="16">
        <f>'[1]миграция сентябрь'!O138</f>
        <v>5978.4280743180261</v>
      </c>
      <c r="D48" s="16">
        <f>SUM(D49:D53)</f>
        <v>22034</v>
      </c>
      <c r="E48" s="16">
        <f>D48/B48*100</f>
        <v>34.229167961225379</v>
      </c>
      <c r="F48" s="16">
        <f>SUM(F49:F53)</f>
        <v>42338</v>
      </c>
      <c r="G48" s="16">
        <f>F48/B48*100</f>
        <v>65.770832038774614</v>
      </c>
    </row>
    <row r="49" spans="1:7" s="11" customFormat="1" ht="22.5" customHeight="1" x14ac:dyDescent="0.3">
      <c r="A49" s="18" t="s">
        <v>17</v>
      </c>
      <c r="B49" s="13">
        <f>'[1]миграция сентябрь'!O139</f>
        <v>6705</v>
      </c>
      <c r="C49" s="13">
        <f>'[1]миграция сентябрь'!O141</f>
        <v>5608.0911260253542</v>
      </c>
      <c r="D49" s="13">
        <f>'[1]миграция сентябрь'!Q139</f>
        <v>1631</v>
      </c>
      <c r="E49" s="13">
        <f>D49/B49*100</f>
        <v>24.325130499627143</v>
      </c>
      <c r="F49" s="13">
        <f>'[1]миграция сентябрь'!R139</f>
        <v>5074</v>
      </c>
      <c r="G49" s="13">
        <f>F49/B49*100</f>
        <v>75.67486950037285</v>
      </c>
    </row>
    <row r="50" spans="1:7" s="11" customFormat="1" ht="22.5" customHeight="1" x14ac:dyDescent="0.3">
      <c r="A50" s="18" t="s">
        <v>16</v>
      </c>
      <c r="B50" s="13">
        <f>'[1]миграция сентябрь'!O142</f>
        <v>2650</v>
      </c>
      <c r="C50" s="13">
        <f>'[1]миграция сентябрь'!O144</f>
        <v>6001.6166037735848</v>
      </c>
      <c r="D50" s="13">
        <f>'[1]миграция сентябрь'!Q142</f>
        <v>858</v>
      </c>
      <c r="E50" s="13">
        <f>D50/B50*100</f>
        <v>32.377358490566039</v>
      </c>
      <c r="F50" s="13">
        <f>'[1]миграция сентябрь'!R142</f>
        <v>1792</v>
      </c>
      <c r="G50" s="13">
        <f>F50/B50*100</f>
        <v>67.622641509433961</v>
      </c>
    </row>
    <row r="51" spans="1:7" s="19" customFormat="1" ht="22.5" customHeight="1" x14ac:dyDescent="0.3">
      <c r="A51" s="18" t="s">
        <v>15</v>
      </c>
      <c r="B51" s="13">
        <f>'[1]миграция сентябрь'!O145</f>
        <v>13766</v>
      </c>
      <c r="C51" s="13">
        <f>'[1]миграция сентябрь'!O147</f>
        <v>6392.8769431933752</v>
      </c>
      <c r="D51" s="13">
        <f>'[1]миграция сентябрь'!Q145</f>
        <v>3704</v>
      </c>
      <c r="E51" s="13">
        <f>D51/B51*100</f>
        <v>26.906872003486853</v>
      </c>
      <c r="F51" s="13">
        <f>'[1]миграция сентябрь'!R145</f>
        <v>10062</v>
      </c>
      <c r="G51" s="13">
        <f>F51/B51*100</f>
        <v>73.093127996513147</v>
      </c>
    </row>
    <row r="52" spans="1:7" ht="22.5" customHeight="1" x14ac:dyDescent="0.3">
      <c r="A52" s="18" t="s">
        <v>14</v>
      </c>
      <c r="B52" s="13">
        <f>'[1]миграция сентябрь'!O148</f>
        <v>23706</v>
      </c>
      <c r="C52" s="13">
        <f>'[1]миграция сентябрь'!O150</f>
        <v>5942.9152957057286</v>
      </c>
      <c r="D52" s="13">
        <f>'[1]миграция сентябрь'!Q148</f>
        <v>8268</v>
      </c>
      <c r="E52" s="13">
        <f>D52/B52*100</f>
        <v>34.877246266767905</v>
      </c>
      <c r="F52" s="13">
        <f>'[1]миграция сентябрь'!R148</f>
        <v>15438</v>
      </c>
      <c r="G52" s="13">
        <f>F52/B52*100</f>
        <v>65.122753733232102</v>
      </c>
    </row>
    <row r="53" spans="1:7" s="11" customFormat="1" ht="22.5" customHeight="1" x14ac:dyDescent="0.3">
      <c r="A53" s="18" t="s">
        <v>13</v>
      </c>
      <c r="B53" s="13">
        <f>'[1]миграция сентябрь'!O151</f>
        <v>17545</v>
      </c>
      <c r="C53" s="13">
        <f>'[1]миграция сентябрь'!O153</f>
        <v>5839.2557993730406</v>
      </c>
      <c r="D53" s="13">
        <f>'[1]миграция сентябрь'!Q151</f>
        <v>7573</v>
      </c>
      <c r="E53" s="13">
        <f>D53/B53*100</f>
        <v>43.163294385864923</v>
      </c>
      <c r="F53" s="13">
        <f>'[1]миграция сентябрь'!R151</f>
        <v>9972</v>
      </c>
      <c r="G53" s="13">
        <f>F53/B53*100</f>
        <v>56.836705614135084</v>
      </c>
    </row>
    <row r="54" spans="1:7" s="15" customFormat="1" ht="22.5" customHeight="1" x14ac:dyDescent="0.3">
      <c r="A54" s="17" t="s">
        <v>12</v>
      </c>
      <c r="B54" s="16">
        <f>SUM(B55:B66)</f>
        <v>136500</v>
      </c>
      <c r="C54" s="16">
        <f>'[1]миграция сентябрь'!O156</f>
        <v>5636.0380249084246</v>
      </c>
      <c r="D54" s="16">
        <f>SUM(D55:D66)</f>
        <v>29705</v>
      </c>
      <c r="E54" s="16">
        <f>D54/B54*100</f>
        <v>21.761904761904763</v>
      </c>
      <c r="F54" s="16">
        <f>SUM(F55:F66)</f>
        <v>106795</v>
      </c>
      <c r="G54" s="16">
        <f>F54/B54*100</f>
        <v>78.238095238095241</v>
      </c>
    </row>
    <row r="55" spans="1:7" s="11" customFormat="1" ht="22.5" customHeight="1" x14ac:dyDescent="0.3">
      <c r="A55" s="14" t="s">
        <v>11</v>
      </c>
      <c r="B55" s="13">
        <f>'[1]миграция сентябрь'!O157</f>
        <v>8958</v>
      </c>
      <c r="C55" s="13">
        <f>'[1]миграция сентябрь'!O159</f>
        <v>6093.1315025675376</v>
      </c>
      <c r="D55" s="13">
        <f>'[1]миграция сентябрь'!Q157</f>
        <v>1308</v>
      </c>
      <c r="E55" s="13">
        <f>D55/B55*100</f>
        <v>14.601473543201607</v>
      </c>
      <c r="F55" s="13">
        <f>'[1]миграция сентябрь'!R157</f>
        <v>7650</v>
      </c>
      <c r="G55" s="13">
        <f>F55/B55*100</f>
        <v>85.398526456798393</v>
      </c>
    </row>
    <row r="56" spans="1:7" s="11" customFormat="1" ht="22.5" customHeight="1" x14ac:dyDescent="0.3">
      <c r="A56" s="14" t="s">
        <v>10</v>
      </c>
      <c r="B56" s="13">
        <f>'[1]миграция сентябрь'!O160</f>
        <v>4634</v>
      </c>
      <c r="C56" s="13">
        <f>'[1]миграция сентябрь'!O162</f>
        <v>5950.8763487268016</v>
      </c>
      <c r="D56" s="13">
        <f>'[1]миграция сентябрь'!Q160</f>
        <v>749</v>
      </c>
      <c r="E56" s="13">
        <f>D56/B56*100</f>
        <v>16.163141993957701</v>
      </c>
      <c r="F56" s="13">
        <f>'[1]миграция сентябрь'!R160</f>
        <v>3885</v>
      </c>
      <c r="G56" s="13">
        <f>F56/B56*100</f>
        <v>83.836858006042291</v>
      </c>
    </row>
    <row r="57" spans="1:7" s="11" customFormat="1" ht="22.5" customHeight="1" x14ac:dyDescent="0.3">
      <c r="A57" s="14" t="s">
        <v>9</v>
      </c>
      <c r="B57" s="13">
        <f>'[1]миграция сентябрь'!O163</f>
        <v>3130</v>
      </c>
      <c r="C57" s="13">
        <f>'[1]миграция сентябрь'!O165</f>
        <v>7073.6677316293926</v>
      </c>
      <c r="D57" s="13">
        <f>'[1]миграция сентябрь'!Q163</f>
        <v>194</v>
      </c>
      <c r="E57" s="13">
        <f>D57/B57*100</f>
        <v>6.1980830670926519</v>
      </c>
      <c r="F57" s="13">
        <f>'[1]миграция сентябрь'!R163</f>
        <v>2936</v>
      </c>
      <c r="G57" s="13">
        <f>F57/B57*100</f>
        <v>93.801916932907346</v>
      </c>
    </row>
    <row r="58" spans="1:7" s="11" customFormat="1" ht="22.5" customHeight="1" x14ac:dyDescent="0.3">
      <c r="A58" s="14" t="s">
        <v>8</v>
      </c>
      <c r="B58" s="13">
        <f>'[1]миграция сентябрь'!O166</f>
        <v>3291</v>
      </c>
      <c r="C58" s="13">
        <f>'[1]миграция сентябрь'!O168</f>
        <v>6329.2819811607415</v>
      </c>
      <c r="D58" s="13">
        <f>'[1]миграция сентябрь'!Q166</f>
        <v>667</v>
      </c>
      <c r="E58" s="13">
        <f>D58/B58*100</f>
        <v>20.267395928289272</v>
      </c>
      <c r="F58" s="13">
        <f>'[1]миграция сентябрь'!R166</f>
        <v>2624</v>
      </c>
      <c r="G58" s="13">
        <f>F58/B58*100</f>
        <v>79.732604071710725</v>
      </c>
    </row>
    <row r="59" spans="1:7" s="11" customFormat="1" ht="22.5" customHeight="1" x14ac:dyDescent="0.3">
      <c r="A59" s="14" t="s">
        <v>7</v>
      </c>
      <c r="B59" s="13">
        <f>'[1]миграция сентябрь'!O169</f>
        <v>12875</v>
      </c>
      <c r="C59" s="13">
        <f>'[1]миграция сентябрь'!O171</f>
        <v>5449.611184466019</v>
      </c>
      <c r="D59" s="13">
        <f>'[1]миграция сентябрь'!Q169</f>
        <v>3567</v>
      </c>
      <c r="E59" s="13">
        <f>D59/B59*100</f>
        <v>27.70485436893204</v>
      </c>
      <c r="F59" s="13">
        <f>'[1]миграция сентябрь'!R169</f>
        <v>9308</v>
      </c>
      <c r="G59" s="13">
        <f>F59/B59*100</f>
        <v>72.295145631067953</v>
      </c>
    </row>
    <row r="60" spans="1:7" s="11" customFormat="1" ht="22.5" customHeight="1" x14ac:dyDescent="0.3">
      <c r="A60" s="14" t="s">
        <v>6</v>
      </c>
      <c r="B60" s="13">
        <f>'[1]миграция сентябрь'!O172</f>
        <v>16235</v>
      </c>
      <c r="C60" s="13">
        <f>'[1]миграция сентябрь'!O174</f>
        <v>5604.3404989220817</v>
      </c>
      <c r="D60" s="13">
        <f>'[1]миграция сентябрь'!Q172</f>
        <v>4738</v>
      </c>
      <c r="E60" s="13">
        <f>D60/B60*100</f>
        <v>29.183862026485986</v>
      </c>
      <c r="F60" s="13">
        <f>'[1]миграция сентябрь'!R172</f>
        <v>11497</v>
      </c>
      <c r="G60" s="13">
        <f>F60/B60*100</f>
        <v>70.816137973514017</v>
      </c>
    </row>
    <row r="61" spans="1:7" s="11" customFormat="1" ht="22.5" customHeight="1" x14ac:dyDescent="0.3">
      <c r="A61" s="14" t="s">
        <v>5</v>
      </c>
      <c r="B61" s="13">
        <f>'[1]миграция сентябрь'!O175</f>
        <v>18123</v>
      </c>
      <c r="C61" s="13">
        <f>'[1]миграция сентябрь'!O177</f>
        <v>5253.7443028196212</v>
      </c>
      <c r="D61" s="13">
        <f>'[1]миграция сентябрь'!Q175</f>
        <v>4560</v>
      </c>
      <c r="E61" s="13">
        <f>D61/B61*100</f>
        <v>25.161397119682171</v>
      </c>
      <c r="F61" s="13">
        <f>'[1]миграция сентябрь'!R175</f>
        <v>13563</v>
      </c>
      <c r="G61" s="13">
        <f>F61/B61*100</f>
        <v>74.838602880317822</v>
      </c>
    </row>
    <row r="62" spans="1:7" s="11" customFormat="1" ht="22.5" customHeight="1" x14ac:dyDescent="0.3">
      <c r="A62" s="14" t="s">
        <v>4</v>
      </c>
      <c r="B62" s="13">
        <f>'[1]миграция сентябрь'!O178</f>
        <v>16229</v>
      </c>
      <c r="C62" s="13">
        <f>'[1]миграция сентябрь'!O180</f>
        <v>5511.7848912440695</v>
      </c>
      <c r="D62" s="13">
        <f>'[1]миграция сентябрь'!Q178</f>
        <v>2799</v>
      </c>
      <c r="E62" s="13">
        <f>D62/B62*100</f>
        <v>17.246903690923652</v>
      </c>
      <c r="F62" s="13">
        <f>'[1]миграция сентябрь'!R178</f>
        <v>13430</v>
      </c>
      <c r="G62" s="13">
        <f>F62/B62*100</f>
        <v>82.753096309076341</v>
      </c>
    </row>
    <row r="63" spans="1:7" s="11" customFormat="1" ht="22.5" customHeight="1" x14ac:dyDescent="0.3">
      <c r="A63" s="14" t="s">
        <v>3</v>
      </c>
      <c r="B63" s="13">
        <f>'[1]миграция сентябрь'!O181</f>
        <v>3696</v>
      </c>
      <c r="C63" s="13">
        <f>'[1]миграция сентябрь'!O183</f>
        <v>6197.6812770562774</v>
      </c>
      <c r="D63" s="13">
        <f>'[1]миграция сентябрь'!Q181</f>
        <v>682</v>
      </c>
      <c r="E63" s="13">
        <f>D63/B63*100</f>
        <v>18.452380952380953</v>
      </c>
      <c r="F63" s="13">
        <f>'[1]миграция сентябрь'!R181</f>
        <v>3014</v>
      </c>
      <c r="G63" s="13">
        <f>F63/B63*100</f>
        <v>81.547619047619051</v>
      </c>
    </row>
    <row r="64" spans="1:7" s="11" customFormat="1" ht="22.5" customHeight="1" x14ac:dyDescent="0.3">
      <c r="A64" s="14" t="s">
        <v>2</v>
      </c>
      <c r="B64" s="13">
        <f>'[1]миграция сентябрь'!O184</f>
        <v>12854</v>
      </c>
      <c r="C64" s="13">
        <f>'[1]миграция сентябрь'!O186</f>
        <v>5670.5252839583009</v>
      </c>
      <c r="D64" s="13">
        <f>'[1]миграция сентябрь'!Q184</f>
        <v>2947</v>
      </c>
      <c r="E64" s="13">
        <f>D64/B64*100</f>
        <v>22.926715419324722</v>
      </c>
      <c r="F64" s="13">
        <f>'[1]миграция сентябрь'!R184</f>
        <v>9907</v>
      </c>
      <c r="G64" s="13">
        <f>F64/B64*100</f>
        <v>77.073284580675278</v>
      </c>
    </row>
    <row r="65" spans="1:7" s="11" customFormat="1" ht="22.5" customHeight="1" x14ac:dyDescent="0.3">
      <c r="A65" s="14" t="s">
        <v>1</v>
      </c>
      <c r="B65" s="13">
        <f>'[1]миграция сентябрь'!O187</f>
        <v>33021</v>
      </c>
      <c r="C65" s="13">
        <f>'[1]миграция сентябрь'!O189</f>
        <v>5473.6619424002911</v>
      </c>
      <c r="D65" s="13">
        <f>'[1]миграция сентябрь'!Q187</f>
        <v>6501</v>
      </c>
      <c r="E65" s="13">
        <f>D65/B65*100</f>
        <v>19.687471608976107</v>
      </c>
      <c r="F65" s="13">
        <f>'[1]миграция сентябрь'!R187</f>
        <v>26520</v>
      </c>
      <c r="G65" s="13">
        <f>F65/B65*100</f>
        <v>80.312528391023903</v>
      </c>
    </row>
    <row r="66" spans="1:7" s="11" customFormat="1" ht="22.5" customHeight="1" x14ac:dyDescent="0.3">
      <c r="A66" s="14" t="s">
        <v>0</v>
      </c>
      <c r="B66" s="13">
        <f>'[1]миграция сентябрь'!O190</f>
        <v>3454</v>
      </c>
      <c r="C66" s="13">
        <f>'[1]миграция сентябрь'!O192</f>
        <v>6321.4766647365368</v>
      </c>
      <c r="D66" s="13">
        <f>'[1]миграция сентябрь'!Q190</f>
        <v>993</v>
      </c>
      <c r="E66" s="13">
        <f>D66/B66*100</f>
        <v>28.749276201505502</v>
      </c>
      <c r="F66" s="13">
        <f>'[1]миграция сентябрь'!R190</f>
        <v>2461</v>
      </c>
      <c r="G66" s="13">
        <f>F66/B66*100</f>
        <v>71.250723798494491</v>
      </c>
    </row>
    <row r="68" spans="1:7" ht="19.5" x14ac:dyDescent="0.3">
      <c r="A68" s="10"/>
      <c r="B68" s="10"/>
      <c r="C68" s="10"/>
      <c r="D68" s="9"/>
      <c r="E68" s="8"/>
      <c r="F68" s="8"/>
      <c r="G68" s="8"/>
    </row>
    <row r="69" spans="1:7" ht="23.25" x14ac:dyDescent="0.35">
      <c r="A69" s="7"/>
      <c r="B69" s="7"/>
      <c r="C69" s="7"/>
      <c r="D69" s="6"/>
      <c r="E69" s="5"/>
      <c r="F69" s="5"/>
      <c r="G69" s="5"/>
    </row>
  </sheetData>
  <autoFilter ref="A4:G66"/>
  <mergeCells count="11">
    <mergeCell ref="B1:G1"/>
    <mergeCell ref="A2:A4"/>
    <mergeCell ref="B2:B4"/>
    <mergeCell ref="C2:C4"/>
    <mergeCell ref="D2:G2"/>
    <mergeCell ref="D3:E3"/>
    <mergeCell ref="F3:G3"/>
    <mergeCell ref="A68:C68"/>
    <mergeCell ref="E68:G68"/>
    <mergeCell ref="A69:C69"/>
    <mergeCell ref="E69:G69"/>
  </mergeCells>
  <printOptions horizontalCentered="1"/>
  <pageMargins left="0.19685039370078741" right="0.19685039370078741" top="3.937007874015748E-2" bottom="0" header="0.11811023622047245" footer="0.1181102362204724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почта-банк сентябрь (2)</vt:lpstr>
      <vt:lpstr>'почта-банк сентябрь (2)'!Заголовки_для_печати</vt:lpstr>
      <vt:lpstr>'почта-банк сентябрь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2023-12-25T04:49:07Z</dcterms:created>
  <dcterms:modified xsi:type="dcterms:W3CDTF">2023-12-25T04:49:28Z</dcterms:modified>
</cp:coreProperties>
</file>