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0" yWindow="645" windowWidth="27315" windowHeight="11775"/>
  </bookViews>
  <sheets>
    <sheet name="почта-банк июль  (3)" sheetId="1" r:id="rId1"/>
  </sheets>
  <externalReferences>
    <externalReference r:id="rId2"/>
  </externalReferences>
  <definedNames>
    <definedName name="_xlnm._FilterDatabase" localSheetId="0" hidden="1">'почта-банк июль  (3)'!$A$5:$G$67</definedName>
    <definedName name="Абыкаева" localSheetId="0">#REF!</definedName>
    <definedName name="_xlnm.Print_Area" localSheetId="0">'почта-банк июль  (3)'!$A$1:$G$67</definedName>
    <definedName name="сп2" localSheetId="0">#REF!</definedName>
  </definedNames>
  <calcPr calcId="144525"/>
</workbook>
</file>

<file path=xl/calcChain.xml><?xml version="1.0" encoding="utf-8"?>
<calcChain xmlns="http://schemas.openxmlformats.org/spreadsheetml/2006/main">
  <c r="F67" i="1" l="1"/>
  <c r="G67" i="1" s="1"/>
  <c r="D67" i="1"/>
  <c r="C67" i="1"/>
  <c r="B67" i="1"/>
  <c r="F66" i="1"/>
  <c r="D66" i="1"/>
  <c r="C66" i="1"/>
  <c r="B66" i="1"/>
  <c r="F65" i="1"/>
  <c r="D65" i="1"/>
  <c r="C65" i="1"/>
  <c r="B65" i="1"/>
  <c r="G64" i="1"/>
  <c r="F64" i="1"/>
  <c r="D64" i="1"/>
  <c r="C64" i="1"/>
  <c r="B64" i="1"/>
  <c r="F63" i="1"/>
  <c r="D63" i="1"/>
  <c r="C63" i="1"/>
  <c r="B63" i="1"/>
  <c r="F62" i="1"/>
  <c r="D62" i="1"/>
  <c r="C62" i="1"/>
  <c r="B62" i="1"/>
  <c r="F61" i="1"/>
  <c r="G61" i="1" s="1"/>
  <c r="D61" i="1"/>
  <c r="C61" i="1"/>
  <c r="B61" i="1"/>
  <c r="F60" i="1"/>
  <c r="D60" i="1"/>
  <c r="C60" i="1"/>
  <c r="B60" i="1"/>
  <c r="F59" i="1"/>
  <c r="D59" i="1"/>
  <c r="C59" i="1"/>
  <c r="B59" i="1"/>
  <c r="G58" i="1"/>
  <c r="F58" i="1"/>
  <c r="D58" i="1"/>
  <c r="C58" i="1"/>
  <c r="B58" i="1"/>
  <c r="F57" i="1"/>
  <c r="D57" i="1"/>
  <c r="E57" i="1" s="1"/>
  <c r="C57" i="1"/>
  <c r="B57" i="1"/>
  <c r="F56" i="1"/>
  <c r="D56" i="1"/>
  <c r="C56" i="1"/>
  <c r="B56" i="1"/>
  <c r="C55" i="1"/>
  <c r="F54" i="1"/>
  <c r="G54" i="1" s="1"/>
  <c r="D54" i="1"/>
  <c r="C54" i="1"/>
  <c r="B54" i="1"/>
  <c r="F53" i="1"/>
  <c r="G53" i="1" s="1"/>
  <c r="D53" i="1"/>
  <c r="C53" i="1"/>
  <c r="B53" i="1"/>
  <c r="F52" i="1"/>
  <c r="E52" i="1"/>
  <c r="D52" i="1"/>
  <c r="C52" i="1"/>
  <c r="B52" i="1"/>
  <c r="G51" i="1"/>
  <c r="F51" i="1"/>
  <c r="D51" i="1"/>
  <c r="D49" i="1" s="1"/>
  <c r="C51" i="1"/>
  <c r="B51" i="1"/>
  <c r="F50" i="1"/>
  <c r="D50" i="1"/>
  <c r="C50" i="1"/>
  <c r="B50" i="1"/>
  <c r="B49" i="1" s="1"/>
  <c r="C49" i="1"/>
  <c r="G48" i="1"/>
  <c r="F48" i="1"/>
  <c r="D48" i="1"/>
  <c r="E48" i="1" s="1"/>
  <c r="C48" i="1"/>
  <c r="B48" i="1"/>
  <c r="F47" i="1"/>
  <c r="D47" i="1"/>
  <c r="C47" i="1"/>
  <c r="B47" i="1"/>
  <c r="F46" i="1"/>
  <c r="G46" i="1" s="1"/>
  <c r="D46" i="1"/>
  <c r="E46" i="1" s="1"/>
  <c r="C46" i="1"/>
  <c r="B46" i="1"/>
  <c r="F45" i="1"/>
  <c r="G45" i="1" s="1"/>
  <c r="D45" i="1"/>
  <c r="C45" i="1"/>
  <c r="B45" i="1"/>
  <c r="F44" i="1"/>
  <c r="D44" i="1"/>
  <c r="E44" i="1" s="1"/>
  <c r="C44" i="1"/>
  <c r="B44" i="1"/>
  <c r="F43" i="1"/>
  <c r="D43" i="1"/>
  <c r="C43" i="1"/>
  <c r="B43" i="1"/>
  <c r="F42" i="1"/>
  <c r="G42" i="1" s="1"/>
  <c r="D42" i="1"/>
  <c r="C42" i="1"/>
  <c r="B42" i="1"/>
  <c r="F41" i="1"/>
  <c r="C41" i="1"/>
  <c r="F40" i="1"/>
  <c r="D40" i="1"/>
  <c r="C40" i="1"/>
  <c r="B40" i="1"/>
  <c r="E40" i="1" s="1"/>
  <c r="F39" i="1"/>
  <c r="G39" i="1" s="1"/>
  <c r="D39" i="1"/>
  <c r="C39" i="1"/>
  <c r="B39" i="1"/>
  <c r="F38" i="1"/>
  <c r="G38" i="1" s="1"/>
  <c r="D38" i="1"/>
  <c r="C38" i="1"/>
  <c r="B38" i="1"/>
  <c r="F37" i="1"/>
  <c r="G37" i="1" s="1"/>
  <c r="E37" i="1"/>
  <c r="D37" i="1"/>
  <c r="C37" i="1"/>
  <c r="B37" i="1"/>
  <c r="G36" i="1"/>
  <c r="F36" i="1"/>
  <c r="F35" i="1" s="1"/>
  <c r="D36" i="1"/>
  <c r="E36" i="1" s="1"/>
  <c r="C36" i="1"/>
  <c r="B36" i="1"/>
  <c r="C35" i="1"/>
  <c r="F34" i="1"/>
  <c r="G34" i="1" s="1"/>
  <c r="D34" i="1"/>
  <c r="E34" i="1" s="1"/>
  <c r="C34" i="1"/>
  <c r="B34" i="1"/>
  <c r="G33" i="1"/>
  <c r="F33" i="1"/>
  <c r="D33" i="1"/>
  <c r="E33" i="1" s="1"/>
  <c r="C33" i="1"/>
  <c r="B33" i="1"/>
  <c r="F32" i="1"/>
  <c r="G32" i="1" s="1"/>
  <c r="D32" i="1"/>
  <c r="C32" i="1"/>
  <c r="B32" i="1"/>
  <c r="F31" i="1"/>
  <c r="D31" i="1"/>
  <c r="C31" i="1"/>
  <c r="B31" i="1"/>
  <c r="F30" i="1"/>
  <c r="D30" i="1"/>
  <c r="C30" i="1"/>
  <c r="B30" i="1"/>
  <c r="G29" i="1"/>
  <c r="F29" i="1"/>
  <c r="D29" i="1"/>
  <c r="C29" i="1"/>
  <c r="B29" i="1"/>
  <c r="F28" i="1"/>
  <c r="D28" i="1"/>
  <c r="C28" i="1"/>
  <c r="B28" i="1"/>
  <c r="B27" i="1" s="1"/>
  <c r="C27" i="1"/>
  <c r="F26" i="1"/>
  <c r="D26" i="1"/>
  <c r="E26" i="1" s="1"/>
  <c r="C26" i="1"/>
  <c r="B26" i="1"/>
  <c r="F25" i="1"/>
  <c r="G25" i="1" s="1"/>
  <c r="D25" i="1"/>
  <c r="C25" i="1"/>
  <c r="B25" i="1"/>
  <c r="F24" i="1"/>
  <c r="D24" i="1"/>
  <c r="C24" i="1"/>
  <c r="B24" i="1"/>
  <c r="F23" i="1"/>
  <c r="G23" i="1" s="1"/>
  <c r="D23" i="1"/>
  <c r="E23" i="1" s="1"/>
  <c r="C23" i="1"/>
  <c r="B23" i="1"/>
  <c r="F22" i="1"/>
  <c r="D22" i="1"/>
  <c r="E22" i="1" s="1"/>
  <c r="C22" i="1"/>
  <c r="B22" i="1"/>
  <c r="C21" i="1"/>
  <c r="F20" i="1"/>
  <c r="D20" i="1"/>
  <c r="E20" i="1" s="1"/>
  <c r="C20" i="1"/>
  <c r="B20" i="1"/>
  <c r="F19" i="1"/>
  <c r="G19" i="1" s="1"/>
  <c r="D19" i="1"/>
  <c r="C19" i="1"/>
  <c r="B19" i="1"/>
  <c r="F18" i="1"/>
  <c r="D18" i="1"/>
  <c r="C18" i="1"/>
  <c r="B18" i="1"/>
  <c r="F17" i="1"/>
  <c r="E17" i="1"/>
  <c r="D17" i="1"/>
  <c r="C17" i="1"/>
  <c r="B17" i="1"/>
  <c r="F16" i="1"/>
  <c r="G16" i="1" s="1"/>
  <c r="D16" i="1"/>
  <c r="E16" i="1" s="1"/>
  <c r="C16" i="1"/>
  <c r="B16" i="1"/>
  <c r="F15" i="1"/>
  <c r="D15" i="1"/>
  <c r="C15" i="1"/>
  <c r="B15" i="1"/>
  <c r="F14" i="1"/>
  <c r="D14" i="1"/>
  <c r="E14" i="1" s="1"/>
  <c r="C14" i="1"/>
  <c r="B14" i="1"/>
  <c r="G13" i="1"/>
  <c r="F13" i="1"/>
  <c r="D13" i="1"/>
  <c r="C13" i="1"/>
  <c r="B13" i="1"/>
  <c r="F12" i="1"/>
  <c r="C12" i="1"/>
  <c r="F11" i="1"/>
  <c r="D11" i="1"/>
  <c r="E11" i="1" s="1"/>
  <c r="C11" i="1"/>
  <c r="B11" i="1"/>
  <c r="G10" i="1"/>
  <c r="F10" i="1"/>
  <c r="D10" i="1"/>
  <c r="C10" i="1"/>
  <c r="B10" i="1"/>
  <c r="F9" i="1"/>
  <c r="G9" i="1" s="1"/>
  <c r="D9" i="1"/>
  <c r="C9" i="1"/>
  <c r="B9" i="1"/>
  <c r="F8" i="1"/>
  <c r="D8" i="1"/>
  <c r="D7" i="1" s="1"/>
  <c r="C8" i="1"/>
  <c r="B8" i="1"/>
  <c r="C7" i="1"/>
  <c r="C6" i="1"/>
  <c r="E49" i="1" l="1"/>
  <c r="G18" i="1"/>
  <c r="E45" i="1"/>
  <c r="B41" i="1"/>
  <c r="G41" i="1" s="1"/>
  <c r="E8" i="1"/>
  <c r="E19" i="1"/>
  <c r="E60" i="1"/>
  <c r="G15" i="1"/>
  <c r="E28" i="1"/>
  <c r="E39" i="1"/>
  <c r="E42" i="1"/>
  <c r="E43" i="1"/>
  <c r="E54" i="1"/>
  <c r="E63" i="1"/>
  <c r="E10" i="1"/>
  <c r="E13" i="1"/>
  <c r="E24" i="1"/>
  <c r="E30" i="1"/>
  <c r="E31" i="1"/>
  <c r="B35" i="1"/>
  <c r="G40" i="1"/>
  <c r="G43" i="1"/>
  <c r="G47" i="1"/>
  <c r="G50" i="1"/>
  <c r="E66" i="1"/>
  <c r="E62" i="1"/>
  <c r="B7" i="1"/>
  <c r="D12" i="1"/>
  <c r="F21" i="1"/>
  <c r="E61" i="1"/>
  <c r="E64" i="1"/>
  <c r="E67" i="1"/>
  <c r="F27" i="1"/>
  <c r="G28" i="1"/>
  <c r="B55" i="1"/>
  <c r="E56" i="1"/>
  <c r="E59" i="1"/>
  <c r="E65" i="1"/>
  <c r="E58" i="1"/>
  <c r="G8" i="1"/>
  <c r="E9" i="1"/>
  <c r="G11" i="1"/>
  <c r="G14" i="1"/>
  <c r="E15" i="1"/>
  <c r="G17" i="1"/>
  <c r="E18" i="1"/>
  <c r="G20" i="1"/>
  <c r="G22" i="1"/>
  <c r="G24" i="1"/>
  <c r="G26" i="1"/>
  <c r="E32" i="1"/>
  <c r="G35" i="1"/>
  <c r="E29" i="1"/>
  <c r="B21" i="1"/>
  <c r="D55" i="1"/>
  <c r="G56" i="1"/>
  <c r="G57" i="1"/>
  <c r="G59" i="1"/>
  <c r="G60" i="1"/>
  <c r="G62" i="1"/>
  <c r="G63" i="1"/>
  <c r="G65" i="1"/>
  <c r="G66" i="1"/>
  <c r="E25" i="1"/>
  <c r="G31" i="1"/>
  <c r="F7" i="1"/>
  <c r="B12" i="1"/>
  <c r="D21" i="1"/>
  <c r="G30" i="1"/>
  <c r="D35" i="1"/>
  <c r="D41" i="1"/>
  <c r="F49" i="1"/>
  <c r="D27" i="1"/>
  <c r="E38" i="1"/>
  <c r="E47" i="1"/>
  <c r="E50" i="1"/>
  <c r="G52" i="1"/>
  <c r="E53" i="1"/>
  <c r="F55" i="1"/>
  <c r="G44" i="1"/>
  <c r="E51" i="1"/>
  <c r="E27" i="1" l="1"/>
  <c r="G49" i="1"/>
  <c r="E21" i="1"/>
  <c r="G55" i="1"/>
  <c r="E35" i="1"/>
  <c r="F6" i="1"/>
  <c r="G7" i="1"/>
  <c r="B6" i="1"/>
  <c r="G27" i="1"/>
  <c r="G21" i="1"/>
  <c r="E12" i="1"/>
  <c r="E55" i="1"/>
  <c r="E7" i="1"/>
  <c r="E41" i="1"/>
  <c r="D6" i="1"/>
  <c r="G12" i="1"/>
  <c r="E6" i="1" l="1"/>
  <c r="G6" i="1"/>
</calcChain>
</file>

<file path=xl/sharedStrings.xml><?xml version="1.0" encoding="utf-8"?>
<sst xmlns="http://schemas.openxmlformats.org/spreadsheetml/2006/main" count="72" uniqueCount="70">
  <si>
    <t>2023-жылдын 1-августуна карата Республика боюнча пенсионерлердин миграциясы жана алардын санынын табигый өзгөрүшү тууралуу алдын ала маалымат</t>
  </si>
  <si>
    <t>Пенсионерлердин саны</t>
  </si>
  <si>
    <t>Пенсиянын өлчөмү</t>
  </si>
  <si>
    <t>Анын ичинде</t>
  </si>
  <si>
    <t>"Кыргыз почтасы" ААК аркылуу</t>
  </si>
  <si>
    <t>Коммерциялык банктар аркылуу</t>
  </si>
  <si>
    <t>саны</t>
  </si>
  <si>
    <t xml:space="preserve">% </t>
  </si>
  <si>
    <t>Республика боюнча</t>
  </si>
  <si>
    <t>Бишкек ш.</t>
  </si>
  <si>
    <t>Биринчи Май</t>
  </si>
  <si>
    <t>Ленин</t>
  </si>
  <si>
    <t>Свердлов</t>
  </si>
  <si>
    <t>Октябрь</t>
  </si>
  <si>
    <t>Чүй облусу</t>
  </si>
  <si>
    <t>Аламүдүн</t>
  </si>
  <si>
    <t>Жайыл</t>
  </si>
  <si>
    <t>Ысык-Ата</t>
  </si>
  <si>
    <t>Кемин</t>
  </si>
  <si>
    <t>Москва</t>
  </si>
  <si>
    <t>Панфилов</t>
  </si>
  <si>
    <t>Сокулук</t>
  </si>
  <si>
    <t>Чүй-Токмок</t>
  </si>
  <si>
    <t>Нарын облусу</t>
  </si>
  <si>
    <t>Нарын</t>
  </si>
  <si>
    <t>Ат-Башы</t>
  </si>
  <si>
    <t>Ак-Талаа</t>
  </si>
  <si>
    <t>Жумгал</t>
  </si>
  <si>
    <t xml:space="preserve"> Кочкор</t>
  </si>
  <si>
    <t>Ысык-Көл облусу</t>
  </si>
  <si>
    <t>Каракол ш.</t>
  </si>
  <si>
    <t>Балыкчы ш.</t>
  </si>
  <si>
    <t>Ак-Суу</t>
  </si>
  <si>
    <t>Жети-Өгүз</t>
  </si>
  <si>
    <t>Ысык-Көл</t>
  </si>
  <si>
    <t xml:space="preserve"> Тоң</t>
  </si>
  <si>
    <t>Түп</t>
  </si>
  <si>
    <t>Талас облусу</t>
  </si>
  <si>
    <t>Бакай-Ата</t>
  </si>
  <si>
    <t>Айтматов</t>
  </si>
  <si>
    <t xml:space="preserve"> Манас</t>
  </si>
  <si>
    <t xml:space="preserve"> Талас</t>
  </si>
  <si>
    <t>Ош ш.</t>
  </si>
  <si>
    <t>Ош облусу</t>
  </si>
  <si>
    <t xml:space="preserve"> Алай</t>
  </si>
  <si>
    <t xml:space="preserve"> Араван</t>
  </si>
  <si>
    <t>Кара-Кулжа</t>
  </si>
  <si>
    <t xml:space="preserve"> Кара-Суу</t>
  </si>
  <si>
    <t xml:space="preserve"> Ноокат</t>
  </si>
  <si>
    <t>Өзгөн</t>
  </si>
  <si>
    <t xml:space="preserve"> Чоң-Алай  </t>
  </si>
  <si>
    <t>Баткен облусу</t>
  </si>
  <si>
    <t>Кызыл-Кыя ш.</t>
  </si>
  <si>
    <t>Сулүктү ш.</t>
  </si>
  <si>
    <t>Баткен</t>
  </si>
  <si>
    <t>Кадамжай</t>
  </si>
  <si>
    <t>Лейлек</t>
  </si>
  <si>
    <t>Жалал-Абад облусу</t>
  </si>
  <si>
    <t>Жалал-Абад ш.</t>
  </si>
  <si>
    <t>Таш-Көмүр ш.</t>
  </si>
  <si>
    <t>Кара-Көл ш.</t>
  </si>
  <si>
    <t>Майлуу-Суу ш.</t>
  </si>
  <si>
    <t>Ала-Бука</t>
  </si>
  <si>
    <t xml:space="preserve"> Аксы</t>
  </si>
  <si>
    <t>Базар-Коргон</t>
  </si>
  <si>
    <t xml:space="preserve"> Ноокен</t>
  </si>
  <si>
    <t xml:space="preserve"> Тогуз-Торо </t>
  </si>
  <si>
    <t xml:space="preserve"> Токтогул</t>
  </si>
  <si>
    <t xml:space="preserve"> Сузак</t>
  </si>
  <si>
    <t xml:space="preserve"> Чаткал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</si>
</sst>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_-* #,##0_р_._-;\-* #,##0_р_._-;_-* &quot;-&quot;??_р_._-;_-@_-"/>
    <numFmt numFmtId="166" formatCode="_-* #,##0.00&quot;р.&quot;_-;\-* #,##0.00&quot;р.&quot;_-;_-* &quot;-&quot;??&quot;р.&quot;_-;_-@_-"/>
    <numFmt numFmtId="167" formatCode="_(* #,##0.00_);_(* \(#,##0.00\);_(* &quot;-&quot;??_);_(@_)"/>
    <numFmt numFmtId="168" formatCode="_-* #,##0.00\ _с_о_м_-;\-* #,##0.00\ _с_о_м_-;_-* &quot;-&quot;??\ _с_о_м_-;_-@_-"/>
  </numFmts>
  <fonts count="1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8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MS Sans Serif"/>
      <family val="2"/>
      <charset val="204"/>
    </font>
    <font>
      <sz val="11"/>
      <color theme="1"/>
      <name val="Calibri"/>
      <family val="2"/>
      <charset val="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8">
    <xf numFmtId="0" fontId="0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/>
    <xf numFmtId="0" fontId="10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0">
    <xf numFmtId="0" fontId="0" fillId="0" borderId="0" xfId="0"/>
    <xf numFmtId="3" fontId="3" fillId="0" borderId="0" xfId="0" applyNumberFormat="1" applyFont="1" applyFill="1" applyAlignment="1">
      <alignment horizontal="center" vertical="center" wrapText="1"/>
    </xf>
    <xf numFmtId="3" fontId="4" fillId="2" borderId="0" xfId="0" applyNumberFormat="1" applyFont="1" applyFill="1"/>
    <xf numFmtId="0" fontId="0" fillId="0" borderId="1" xfId="0" applyBorder="1" applyAlignment="1">
      <alignment horizontal="center" vertical="center" wrapText="1"/>
    </xf>
    <xf numFmtId="164" fontId="3" fillId="0" borderId="2" xfId="2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 applyAlignment="1"/>
    <xf numFmtId="164" fontId="3" fillId="0" borderId="6" xfId="2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2" fontId="3" fillId="0" borderId="4" xfId="1" applyNumberFormat="1" applyFont="1" applyFill="1" applyBorder="1" applyAlignment="1">
      <alignment horizontal="center" vertical="center" wrapText="1"/>
    </xf>
    <xf numFmtId="2" fontId="3" fillId="0" borderId="5" xfId="1" applyNumberFormat="1" applyFont="1" applyFill="1" applyBorder="1" applyAlignment="1">
      <alignment horizontal="center" vertical="center" wrapText="1"/>
    </xf>
    <xf numFmtId="164" fontId="3" fillId="0" borderId="7" xfId="2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2" fontId="3" fillId="0" borderId="3" xfId="1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/>
    </xf>
    <xf numFmtId="165" fontId="3" fillId="0" borderId="3" xfId="1" applyNumberFormat="1" applyFont="1" applyFill="1" applyBorder="1" applyAlignment="1">
      <alignment horizontal="center" vertical="center"/>
    </xf>
    <xf numFmtId="3" fontId="3" fillId="4" borderId="0" xfId="0" applyNumberFormat="1" applyFont="1" applyFill="1"/>
    <xf numFmtId="3" fontId="3" fillId="4" borderId="3" xfId="0" applyNumberFormat="1" applyFont="1" applyFill="1" applyBorder="1" applyAlignment="1">
      <alignment horizontal="center"/>
    </xf>
    <xf numFmtId="3" fontId="3" fillId="4" borderId="3" xfId="0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/>
    </xf>
    <xf numFmtId="3" fontId="4" fillId="0" borderId="3" xfId="0" applyNumberFormat="1" applyFont="1" applyFill="1" applyBorder="1" applyAlignment="1">
      <alignment horizontal="center" vertical="center"/>
    </xf>
    <xf numFmtId="165" fontId="4" fillId="0" borderId="3" xfId="1" applyNumberFormat="1" applyFont="1" applyFill="1" applyBorder="1" applyAlignment="1">
      <alignment horizontal="center" vertical="center"/>
    </xf>
    <xf numFmtId="3" fontId="3" fillId="5" borderId="0" xfId="0" applyNumberFormat="1" applyFont="1" applyFill="1"/>
    <xf numFmtId="3" fontId="4" fillId="5" borderId="0" xfId="0" applyNumberFormat="1" applyFont="1" applyFill="1"/>
    <xf numFmtId="3" fontId="4" fillId="0" borderId="0" xfId="0" applyNumberFormat="1" applyFont="1" applyFill="1"/>
    <xf numFmtId="3" fontId="4" fillId="0" borderId="3" xfId="0" applyNumberFormat="1" applyFont="1" applyFill="1" applyBorder="1" applyAlignment="1">
      <alignment horizontal="center" vertical="center" wrapText="1"/>
    </xf>
    <xf numFmtId="3" fontId="4" fillId="3" borderId="0" xfId="0" applyNumberFormat="1" applyFont="1" applyFill="1"/>
    <xf numFmtId="3" fontId="3" fillId="0" borderId="3" xfId="0" applyNumberFormat="1" applyFont="1" applyFill="1" applyBorder="1" applyAlignment="1">
      <alignment horizontal="center"/>
    </xf>
    <xf numFmtId="3" fontId="3" fillId="0" borderId="3" xfId="0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 applyAlignment="1">
      <alignment horizontal="left"/>
    </xf>
    <xf numFmtId="4" fontId="5" fillId="2" borderId="0" xfId="0" applyNumberFormat="1" applyFont="1" applyFill="1" applyAlignment="1"/>
    <xf numFmtId="2" fontId="5" fillId="2" borderId="0" xfId="1" applyNumberFormat="1" applyFont="1" applyFill="1" applyAlignment="1">
      <alignment horizontal="center"/>
    </xf>
    <xf numFmtId="3" fontId="6" fillId="2" borderId="0" xfId="0" applyNumberFormat="1" applyFont="1" applyFill="1" applyAlignment="1">
      <alignment horizontal="left"/>
    </xf>
    <xf numFmtId="4" fontId="6" fillId="2" borderId="0" xfId="0" applyNumberFormat="1" applyFont="1" applyFill="1" applyAlignment="1"/>
    <xf numFmtId="2" fontId="6" fillId="2" borderId="0" xfId="1" applyNumberFormat="1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4" fontId="4" fillId="2" borderId="0" xfId="0" applyNumberFormat="1" applyFont="1" applyFill="1" applyAlignment="1"/>
    <xf numFmtId="2" fontId="4" fillId="2" borderId="0" xfId="1" applyNumberFormat="1" applyFont="1" applyFill="1" applyAlignment="1"/>
  </cellXfs>
  <cellStyles count="78">
    <cellStyle name="Normal 2" xfId="3"/>
    <cellStyle name="Денежный 2" xfId="4"/>
    <cellStyle name="Обычный" xfId="0" builtinId="0"/>
    <cellStyle name="Обычный 2" xfId="5"/>
    <cellStyle name="Обычный 2 2" xfId="6"/>
    <cellStyle name="Обычный 2 3" xfId="7"/>
    <cellStyle name="Обычный 2 4" xfId="8"/>
    <cellStyle name="Обычный 2 5" xfId="9"/>
    <cellStyle name="Обычный 3" xfId="10"/>
    <cellStyle name="Обычный 3 2" xfId="11"/>
    <cellStyle name="Обычный 3 2 2" xfId="12"/>
    <cellStyle name="Обычный 3 3" xfId="13"/>
    <cellStyle name="Обычный 3 3 2" xfId="14"/>
    <cellStyle name="Обычный 3 3 3" xfId="15"/>
    <cellStyle name="Обычный 3 3 4" xfId="16"/>
    <cellStyle name="Обычный 3 3 5" xfId="17"/>
    <cellStyle name="Обычный 3 4" xfId="18"/>
    <cellStyle name="Обычный 3 5" xfId="19"/>
    <cellStyle name="Обычный 4" xfId="20"/>
    <cellStyle name="Обычный 4 2" xfId="21"/>
    <cellStyle name="Обычный 5" xfId="22"/>
    <cellStyle name="Обычный 6" xfId="23"/>
    <cellStyle name="Процентный 2" xfId="24"/>
    <cellStyle name="Финансовый" xfId="1" builtinId="3"/>
    <cellStyle name="Финансовый 2" xfId="25"/>
    <cellStyle name="Финансовый 2 2" xfId="26"/>
    <cellStyle name="Финансовый 2 2 2" xfId="27"/>
    <cellStyle name="Финансовый 2 3" xfId="28"/>
    <cellStyle name="Финансовый 2 3 2" xfId="29"/>
    <cellStyle name="Финансовый 2 3 2 2" xfId="30"/>
    <cellStyle name="Финансовый 2 3 2 3" xfId="31"/>
    <cellStyle name="Финансовый 2 3 2 3 2" xfId="32"/>
    <cellStyle name="Финансовый 2 3 2 3 2 2" xfId="33"/>
    <cellStyle name="Финансовый 2 3 2 3 2 2 2" xfId="34"/>
    <cellStyle name="Финансовый 2 3 2 3 2 2 2 2" xfId="35"/>
    <cellStyle name="Финансовый 2 3 2 3 2 2 2 2 2" xfId="36"/>
    <cellStyle name="Финансовый 2 3 2 3 2 2 2 2 2 2" xfId="37"/>
    <cellStyle name="Финансовый 2 3 2 3 2 2 2 2 2 2 2" xfId="38"/>
    <cellStyle name="Финансовый 2 3 2 3 2 2 2 2 2 2 2 2" xfId="39"/>
    <cellStyle name="Финансовый 2 3 2 3 2 2 2 2 2 2 2 3" xfId="40"/>
    <cellStyle name="Финансовый 2 3 2 3 2 2 2 2 2 2 2 3 2" xfId="41"/>
    <cellStyle name="Финансовый 2 3 2 3 2 2 2 2 2 2 2 3 2 2" xfId="42"/>
    <cellStyle name="Финансовый 2 3 2 3 2 2 3" xfId="43"/>
    <cellStyle name="Финансовый 2 3 2 3 2 2 3 2" xfId="44"/>
    <cellStyle name="Финансовый 2 3 2 3 2 2 3 2 2" xfId="45"/>
    <cellStyle name="Финансовый 2 3 2 3 2 2 3 2 2 2" xfId="46"/>
    <cellStyle name="Финансовый 2 3 2 3 2 2 3 2 2 2 2" xfId="47"/>
    <cellStyle name="Финансовый 2 3 2 3 2 2 3 2 2 2 3" xfId="48"/>
    <cellStyle name="Финансовый 2 3 2 3 2 2 4" xfId="49"/>
    <cellStyle name="Финансовый 2 3 2 3 2 2 4 2" xfId="50"/>
    <cellStyle name="Финансовый 2 3 2 3 2 2 4 2 2" xfId="51"/>
    <cellStyle name="Финансовый 2 3 2 3 2 2 4 2 2 2" xfId="52"/>
    <cellStyle name="Финансовый 2 3 2 3 2 2 4 2 2 2 2" xfId="53"/>
    <cellStyle name="Финансовый 2 3 2 3 2 2 4 2 2 2 2 2" xfId="54"/>
    <cellStyle name="Финансовый 2 3 2 3 3" xfId="55"/>
    <cellStyle name="Финансовый 2 3 2 3 3 2" xfId="56"/>
    <cellStyle name="Финансовый 2 3 3" xfId="57"/>
    <cellStyle name="Финансовый 2 3 3 2" xfId="58"/>
    <cellStyle name="Финансовый 2 3 3 2 2" xfId="59"/>
    <cellStyle name="Финансовый 2 3 4" xfId="60"/>
    <cellStyle name="Финансовый 2 4" xfId="61"/>
    <cellStyle name="Финансовый 2 5" xfId="62"/>
    <cellStyle name="Финансовый 3" xfId="63"/>
    <cellStyle name="Финансовый 3 2" xfId="64"/>
    <cellStyle name="Финансовый 4" xfId="65"/>
    <cellStyle name="Финансовый 5" xfId="66"/>
    <cellStyle name="Финансовый 5 2" xfId="67"/>
    <cellStyle name="Финансовый 5 3" xfId="68"/>
    <cellStyle name="Финансовый 5 4" xfId="69"/>
    <cellStyle name="Финансовый 5 4 2" xfId="70"/>
    <cellStyle name="Финансовый 5 4 2 2" xfId="71"/>
    <cellStyle name="Финансовый 5 4 2 2 2" xfId="72"/>
    <cellStyle name="Финансовый 5 4 2 2 2 2" xfId="73"/>
    <cellStyle name="Финансовый 5 4 3" xfId="2"/>
    <cellStyle name="Финансовый 5 4 3 2" xfId="74"/>
    <cellStyle name="Финансовый 5 5" xfId="75"/>
    <cellStyle name="Финансовый 6" xfId="76"/>
    <cellStyle name="Финансовый 7" xfId="7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1;&#1077;&#1082;&#1090;&#1091;&#1088;&#1089;&#1091;&#1085;&#1086;&#1074;&#1072;%20&#1063;&#1086;&#1083;&#1087;&#1086;&#1085;/Desktop/&#1052;&#1048;&#1043;&#1056;&#1040;&#1062;&#1048;&#1071;%202023(&#1082;&#1099;&#1088;&#1075;&#1099;&#1079;%20&#1090;&#1080;&#1083;&#1080;&#1085;&#1076;&#1077;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чта-банк 2022 (2)"/>
      <sheetName val="почта-банк 2022"/>
      <sheetName val="новые  2022"/>
      <sheetName val="миграция 2022"/>
      <sheetName val="миграция ЯНВАРЬ"/>
      <sheetName val="новые ЯНВАРЬ"/>
      <sheetName val="почта банк ЯНВАРЬ"/>
      <sheetName val="миграция ФЕВРАЛЬ"/>
      <sheetName val="новые ФЕВРАЛЬ"/>
      <sheetName val="почта банк ФЕВРАЛЬ"/>
      <sheetName val="миграция МАРТ"/>
      <sheetName val="новые МАРТ "/>
      <sheetName val="почта банк МАРТ "/>
      <sheetName val="миграция апрель"/>
      <sheetName val="новые апрель "/>
      <sheetName val="почта-банк апрель "/>
      <sheetName val="миграция  май"/>
      <sheetName val="новые май"/>
      <sheetName val="почта-банк май"/>
      <sheetName val="миграция  июнь "/>
      <sheetName val="новые июнь"/>
      <sheetName val="почта-банк июнь  (2)"/>
      <sheetName val="Для бюджетников (2)"/>
      <sheetName val="миграция  июль(2)"/>
      <sheetName val="новые июль (2)"/>
      <sheetName val="почта-банк июль  (3)"/>
      <sheetName val="миграция август (2)"/>
      <sheetName val="новые август (2)"/>
      <sheetName val="почта-банк август"/>
      <sheetName val="миграция сентябрь"/>
      <sheetName val="новые сентябрь"/>
      <sheetName val="почта-банк сентябрь"/>
      <sheetName val="миграция октябрь"/>
      <sheetName val="новые октябрь"/>
      <sheetName val="почта-банк октябрь"/>
      <sheetName val="миграция НОЯБРЬ"/>
      <sheetName val="новые НОЯБРЬ"/>
      <sheetName val="почта-банк НОЯБРЬ"/>
      <sheetName val="миграция декабрь"/>
      <sheetName val="новые декабрь"/>
      <sheetName val="почта-банк декабрь"/>
      <sheetName val="умершие за 2023 г"/>
      <sheetName val="2010-2023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9">
          <cell r="O9">
            <v>7679.3448201268448</v>
          </cell>
        </row>
        <row r="12">
          <cell r="O12">
            <v>9743.5875810743382</v>
          </cell>
        </row>
        <row r="13">
          <cell r="O13">
            <v>20499</v>
          </cell>
          <cell r="Q13">
            <v>6967</v>
          </cell>
          <cell r="R13">
            <v>13532</v>
          </cell>
        </row>
        <row r="15">
          <cell r="O15">
            <v>9781.9134591931306</v>
          </cell>
        </row>
        <row r="16">
          <cell r="O16">
            <v>26039</v>
          </cell>
          <cell r="Q16">
            <v>8063</v>
          </cell>
          <cell r="R16">
            <v>17976</v>
          </cell>
        </row>
        <row r="18">
          <cell r="O18">
            <v>9366.6747186911944</v>
          </cell>
        </row>
        <row r="19">
          <cell r="O19">
            <v>23658</v>
          </cell>
          <cell r="Q19">
            <v>9616</v>
          </cell>
          <cell r="R19">
            <v>14042</v>
          </cell>
        </row>
        <row r="21">
          <cell r="O21">
            <v>9487.7763547214472</v>
          </cell>
        </row>
        <row r="22">
          <cell r="O22">
            <v>26012</v>
          </cell>
          <cell r="Q22">
            <v>10058</v>
          </cell>
          <cell r="R22">
            <v>15954</v>
          </cell>
        </row>
        <row r="24">
          <cell r="O24">
            <v>10323.349761648469</v>
          </cell>
        </row>
        <row r="27">
          <cell r="O27">
            <v>7482.5152784770162</v>
          </cell>
        </row>
        <row r="28">
          <cell r="O28">
            <v>19459</v>
          </cell>
          <cell r="Q28">
            <v>7436</v>
          </cell>
          <cell r="R28">
            <v>12023</v>
          </cell>
        </row>
        <row r="30">
          <cell r="O30">
            <v>7869.1104887198726</v>
          </cell>
        </row>
        <row r="31">
          <cell r="O31">
            <v>15381</v>
          </cell>
          <cell r="Q31">
            <v>4701</v>
          </cell>
          <cell r="R31">
            <v>10680</v>
          </cell>
        </row>
        <row r="33">
          <cell r="O33">
            <v>7910.1369221767118</v>
          </cell>
        </row>
        <row r="34">
          <cell r="O34">
            <v>18331</v>
          </cell>
          <cell r="Q34">
            <v>4906</v>
          </cell>
          <cell r="R34">
            <v>13425</v>
          </cell>
        </row>
        <row r="36">
          <cell r="O36">
            <v>7468.725274125798</v>
          </cell>
        </row>
        <row r="37">
          <cell r="O37">
            <v>8752</v>
          </cell>
          <cell r="Q37">
            <v>950</v>
          </cell>
          <cell r="R37">
            <v>7802</v>
          </cell>
        </row>
        <row r="39">
          <cell r="O39">
            <v>7599.3312385740401</v>
          </cell>
        </row>
        <row r="40">
          <cell r="O40">
            <v>12258</v>
          </cell>
          <cell r="Q40">
            <v>3246</v>
          </cell>
          <cell r="R40">
            <v>9012</v>
          </cell>
        </row>
        <row r="42">
          <cell r="O42">
            <v>7028.7971936694403</v>
          </cell>
        </row>
        <row r="43">
          <cell r="O43">
            <v>6570</v>
          </cell>
          <cell r="Q43">
            <v>1996</v>
          </cell>
          <cell r="R43">
            <v>4574</v>
          </cell>
        </row>
        <row r="45">
          <cell r="O45">
            <v>7170.4593607305933</v>
          </cell>
        </row>
        <row r="46">
          <cell r="O46">
            <v>21380</v>
          </cell>
          <cell r="Q46">
            <v>6795</v>
          </cell>
          <cell r="R46">
            <v>14585</v>
          </cell>
        </row>
        <row r="48">
          <cell r="O48">
            <v>7253.5723573433115</v>
          </cell>
        </row>
        <row r="49">
          <cell r="O49">
            <v>15060</v>
          </cell>
          <cell r="Q49">
            <v>2378</v>
          </cell>
          <cell r="R49">
            <v>12682</v>
          </cell>
        </row>
        <row r="51">
          <cell r="O51">
            <v>7325.6155378486055</v>
          </cell>
        </row>
        <row r="54">
          <cell r="O54">
            <v>8421.7147213650387</v>
          </cell>
        </row>
        <row r="55">
          <cell r="O55">
            <v>18086</v>
          </cell>
          <cell r="Q55">
            <v>2647</v>
          </cell>
          <cell r="R55">
            <v>15439</v>
          </cell>
        </row>
        <row r="57">
          <cell r="O57">
            <v>8921.0505363264401</v>
          </cell>
        </row>
        <row r="58">
          <cell r="O58">
            <v>11577</v>
          </cell>
          <cell r="Q58">
            <v>1793</v>
          </cell>
          <cell r="R58">
            <v>9784</v>
          </cell>
        </row>
        <row r="60">
          <cell r="O60">
            <v>8477.2111946100031</v>
          </cell>
        </row>
        <row r="61">
          <cell r="O61">
            <v>6047</v>
          </cell>
          <cell r="Q61">
            <v>1216</v>
          </cell>
          <cell r="R61">
            <v>4831</v>
          </cell>
        </row>
        <row r="63">
          <cell r="O63">
            <v>8528.3019679179761</v>
          </cell>
        </row>
        <row r="64">
          <cell r="O64">
            <v>8379</v>
          </cell>
          <cell r="Q64">
            <v>1563</v>
          </cell>
          <cell r="R64">
            <v>6816</v>
          </cell>
        </row>
        <row r="66">
          <cell r="O66">
            <v>7903.4179496359948</v>
          </cell>
        </row>
        <row r="67">
          <cell r="O67">
            <v>11001</v>
          </cell>
          <cell r="Q67">
            <v>1325</v>
          </cell>
          <cell r="R67">
            <v>9676</v>
          </cell>
        </row>
        <row r="69">
          <cell r="O69">
            <v>7878.5645850377241</v>
          </cell>
        </row>
        <row r="72">
          <cell r="O72">
            <v>7475.6117547568711</v>
          </cell>
        </row>
        <row r="73">
          <cell r="O73">
            <v>8594</v>
          </cell>
          <cell r="Q73">
            <v>1376</v>
          </cell>
          <cell r="R73">
            <v>7218</v>
          </cell>
        </row>
        <row r="75">
          <cell r="O75">
            <v>8431.5019781242736</v>
          </cell>
        </row>
        <row r="76">
          <cell r="O76">
            <v>6535</v>
          </cell>
          <cell r="Q76">
            <v>420</v>
          </cell>
          <cell r="R76">
            <v>6115</v>
          </cell>
        </row>
        <row r="78">
          <cell r="O78">
            <v>7561.467329762816</v>
          </cell>
        </row>
        <row r="79">
          <cell r="O79">
            <v>10432</v>
          </cell>
          <cell r="Q79">
            <v>2074</v>
          </cell>
          <cell r="R79">
            <v>8358</v>
          </cell>
        </row>
        <row r="81">
          <cell r="O81">
            <v>7312.7511503067481</v>
          </cell>
        </row>
        <row r="82">
          <cell r="O82">
            <v>13243</v>
          </cell>
          <cell r="Q82">
            <v>2416</v>
          </cell>
          <cell r="R82">
            <v>10827</v>
          </cell>
        </row>
        <row r="84">
          <cell r="O84">
            <v>7575.4958091066983</v>
          </cell>
        </row>
        <row r="85">
          <cell r="O85">
            <v>13315</v>
          </cell>
          <cell r="Q85">
            <v>3489</v>
          </cell>
          <cell r="R85">
            <v>9826</v>
          </cell>
        </row>
        <row r="87">
          <cell r="O87">
            <v>7139.3135561396921</v>
          </cell>
        </row>
        <row r="88">
          <cell r="O88">
            <v>9566</v>
          </cell>
          <cell r="Q88">
            <v>2043</v>
          </cell>
          <cell r="R88">
            <v>7523</v>
          </cell>
        </row>
        <row r="90">
          <cell r="O90">
            <v>7507.0746393476893</v>
          </cell>
        </row>
        <row r="91">
          <cell r="O91">
            <v>9265</v>
          </cell>
          <cell r="Q91">
            <v>2625</v>
          </cell>
          <cell r="R91">
            <v>6640</v>
          </cell>
        </row>
        <row r="93">
          <cell r="O93">
            <v>7019.8154344306531</v>
          </cell>
        </row>
        <row r="96">
          <cell r="O96">
            <v>7199.342695135997</v>
          </cell>
        </row>
        <row r="97">
          <cell r="O97">
            <v>7529</v>
          </cell>
          <cell r="Q97">
            <v>1050</v>
          </cell>
          <cell r="R97">
            <v>6479</v>
          </cell>
        </row>
        <row r="99">
          <cell r="O99">
            <v>7152.7812458493827</v>
          </cell>
        </row>
        <row r="100">
          <cell r="O100">
            <v>8410</v>
          </cell>
          <cell r="Q100">
            <v>1296</v>
          </cell>
          <cell r="R100">
            <v>7114</v>
          </cell>
        </row>
        <row r="102">
          <cell r="O102">
            <v>7011.6895362663499</v>
          </cell>
        </row>
        <row r="103">
          <cell r="O103">
            <v>4044</v>
          </cell>
          <cell r="Q103">
            <v>764</v>
          </cell>
          <cell r="R103">
            <v>3280</v>
          </cell>
        </row>
        <row r="105">
          <cell r="O105">
            <v>7005.9829376854595</v>
          </cell>
        </row>
        <row r="106">
          <cell r="O106">
            <v>13878</v>
          </cell>
          <cell r="Q106">
            <v>1480</v>
          </cell>
          <cell r="R106">
            <v>12398</v>
          </cell>
        </row>
        <row r="108">
          <cell r="O108">
            <v>7394.6641446894364</v>
          </cell>
        </row>
        <row r="109">
          <cell r="O109">
            <v>27985</v>
          </cell>
          <cell r="Q109">
            <v>8837</v>
          </cell>
          <cell r="R109">
            <v>19148</v>
          </cell>
        </row>
        <row r="111">
          <cell r="O111">
            <v>7421.2697873860998</v>
          </cell>
        </row>
        <row r="114">
          <cell r="O114">
            <v>7131.656231980116</v>
          </cell>
        </row>
        <row r="115">
          <cell r="O115">
            <v>11747</v>
          </cell>
          <cell r="Q115">
            <v>2931</v>
          </cell>
          <cell r="R115">
            <v>8816</v>
          </cell>
        </row>
        <row r="117">
          <cell r="O117">
            <v>7920.0394143185495</v>
          </cell>
        </row>
        <row r="118">
          <cell r="O118">
            <v>16385</v>
          </cell>
          <cell r="Q118">
            <v>3542</v>
          </cell>
          <cell r="R118">
            <v>12843</v>
          </cell>
        </row>
        <row r="120">
          <cell r="O120">
            <v>6992.1553860238018</v>
          </cell>
        </row>
        <row r="121">
          <cell r="O121">
            <v>11944</v>
          </cell>
          <cell r="Q121">
            <v>3078</v>
          </cell>
          <cell r="R121">
            <v>8866</v>
          </cell>
        </row>
        <row r="123">
          <cell r="O123">
            <v>7794.4543703951776</v>
          </cell>
        </row>
        <row r="124">
          <cell r="O124">
            <v>45907</v>
          </cell>
          <cell r="Q124">
            <v>10898</v>
          </cell>
          <cell r="R124">
            <v>35009</v>
          </cell>
        </row>
        <row r="126">
          <cell r="O126">
            <v>6713.8215087023764</v>
          </cell>
        </row>
        <row r="127">
          <cell r="O127">
            <v>31323</v>
          </cell>
          <cell r="Q127">
            <v>4764</v>
          </cell>
          <cell r="R127">
            <v>26559</v>
          </cell>
        </row>
        <row r="129">
          <cell r="O129">
            <v>7225.189956262172</v>
          </cell>
        </row>
        <row r="130">
          <cell r="O130">
            <v>28375</v>
          </cell>
          <cell r="Q130">
            <v>7722</v>
          </cell>
          <cell r="R130">
            <v>20653</v>
          </cell>
        </row>
        <row r="132">
          <cell r="O132">
            <v>6960.3690925110132</v>
          </cell>
        </row>
        <row r="133">
          <cell r="O133">
            <v>5194</v>
          </cell>
          <cell r="Q133">
            <v>742</v>
          </cell>
          <cell r="R133">
            <v>4452</v>
          </cell>
        </row>
        <row r="135">
          <cell r="O135">
            <v>8329.2260300346552</v>
          </cell>
        </row>
        <row r="138">
          <cell r="O138">
            <v>7456.8883566360291</v>
          </cell>
        </row>
        <row r="139">
          <cell r="O139">
            <v>6978</v>
          </cell>
          <cell r="Q139">
            <v>1526</v>
          </cell>
          <cell r="R139">
            <v>5452</v>
          </cell>
        </row>
        <row r="141">
          <cell r="O141">
            <v>7026.983233018057</v>
          </cell>
        </row>
        <row r="142">
          <cell r="O142">
            <v>2679</v>
          </cell>
          <cell r="Q142">
            <v>800</v>
          </cell>
          <cell r="R142">
            <v>1879</v>
          </cell>
        </row>
        <row r="144">
          <cell r="O144">
            <v>7619.691675998507</v>
          </cell>
        </row>
        <row r="145">
          <cell r="O145">
            <v>14193</v>
          </cell>
          <cell r="Q145">
            <v>3038</v>
          </cell>
          <cell r="R145">
            <v>11155</v>
          </cell>
        </row>
        <row r="147">
          <cell r="O147">
            <v>7906.1337278940318</v>
          </cell>
        </row>
        <row r="148">
          <cell r="O148">
            <v>24844</v>
          </cell>
          <cell r="Q148">
            <v>7407</v>
          </cell>
          <cell r="R148">
            <v>17437</v>
          </cell>
        </row>
        <row r="150">
          <cell r="O150">
            <v>7425.1259459024313</v>
          </cell>
        </row>
        <row r="151">
          <cell r="O151">
            <v>18108</v>
          </cell>
          <cell r="Q151">
            <v>6890</v>
          </cell>
          <cell r="R151">
            <v>11218</v>
          </cell>
        </row>
        <row r="153">
          <cell r="O153">
            <v>7289.9286503203002</v>
          </cell>
        </row>
        <row r="156">
          <cell r="O156">
            <v>7104.9239699896461</v>
          </cell>
        </row>
        <row r="157">
          <cell r="O157">
            <v>9464</v>
          </cell>
          <cell r="Q157">
            <v>1210</v>
          </cell>
          <cell r="R157">
            <v>8254</v>
          </cell>
        </row>
        <row r="159">
          <cell r="O159">
            <v>7452.9751690617077</v>
          </cell>
        </row>
        <row r="160">
          <cell r="O160">
            <v>4732</v>
          </cell>
          <cell r="Q160">
            <v>669</v>
          </cell>
          <cell r="R160">
            <v>4063</v>
          </cell>
        </row>
        <row r="162">
          <cell r="O162">
            <v>7539.9059594251903</v>
          </cell>
        </row>
        <row r="163">
          <cell r="O163">
            <v>3247</v>
          </cell>
          <cell r="Q163">
            <v>185</v>
          </cell>
          <cell r="R163">
            <v>3062</v>
          </cell>
        </row>
        <row r="165">
          <cell r="O165">
            <v>8935.6073298429328</v>
          </cell>
        </row>
        <row r="166">
          <cell r="O166">
            <v>3340</v>
          </cell>
          <cell r="Q166">
            <v>588</v>
          </cell>
          <cell r="R166">
            <v>2752</v>
          </cell>
        </row>
        <row r="168">
          <cell r="O168">
            <v>8042.0955089820363</v>
          </cell>
        </row>
        <row r="169">
          <cell r="O169">
            <v>13317</v>
          </cell>
          <cell r="Q169">
            <v>2833</v>
          </cell>
          <cell r="R169">
            <v>10484</v>
          </cell>
        </row>
        <row r="171">
          <cell r="O171">
            <v>6923.7793797401819</v>
          </cell>
        </row>
        <row r="172">
          <cell r="O172">
            <v>16642</v>
          </cell>
          <cell r="Q172">
            <v>4257</v>
          </cell>
          <cell r="R172">
            <v>12385</v>
          </cell>
        </row>
        <row r="174">
          <cell r="O174">
            <v>7058.0781156111043</v>
          </cell>
        </row>
        <row r="175">
          <cell r="O175">
            <v>18463</v>
          </cell>
          <cell r="Q175">
            <v>4132</v>
          </cell>
          <cell r="R175">
            <v>14331</v>
          </cell>
        </row>
        <row r="177">
          <cell r="O177">
            <v>6745.93847153767</v>
          </cell>
        </row>
        <row r="178">
          <cell r="O178">
            <v>16819</v>
          </cell>
          <cell r="Q178">
            <v>2657</v>
          </cell>
          <cell r="R178">
            <v>14162</v>
          </cell>
        </row>
        <row r="180">
          <cell r="O180">
            <v>6780.514477674059</v>
          </cell>
        </row>
        <row r="181">
          <cell r="O181">
            <v>3758</v>
          </cell>
          <cell r="Q181">
            <v>605</v>
          </cell>
          <cell r="R181">
            <v>3153</v>
          </cell>
        </row>
        <row r="183">
          <cell r="O183">
            <v>7952.7602448110702</v>
          </cell>
        </row>
        <row r="184">
          <cell r="O184">
            <v>13162</v>
          </cell>
          <cell r="Q184">
            <v>2721</v>
          </cell>
          <cell r="R184">
            <v>10441</v>
          </cell>
        </row>
        <row r="186">
          <cell r="O186">
            <v>7188.9257711593982</v>
          </cell>
        </row>
        <row r="187">
          <cell r="O187">
            <v>34514</v>
          </cell>
          <cell r="Q187">
            <v>5962</v>
          </cell>
          <cell r="R187">
            <v>28552</v>
          </cell>
        </row>
        <row r="189">
          <cell r="O189">
            <v>6897.3632149272762</v>
          </cell>
        </row>
        <row r="190">
          <cell r="O190">
            <v>3560</v>
          </cell>
          <cell r="Q190">
            <v>881</v>
          </cell>
          <cell r="R190">
            <v>2679</v>
          </cell>
        </row>
        <row r="192">
          <cell r="O192">
            <v>8150.2560112359542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70"/>
  <sheetViews>
    <sheetView tabSelected="1" view="pageBreakPreview" zoomScale="80" zoomScaleNormal="100" zoomScaleSheetLayoutView="80" workbookViewId="0">
      <pane xSplit="1" ySplit="5" topLeftCell="B6" activePane="bottomRight" state="frozen"/>
      <selection activeCell="K25" sqref="K25"/>
      <selection pane="topRight" activeCell="K25" sqref="K25"/>
      <selection pane="bottomLeft" activeCell="K25" sqref="K25"/>
      <selection pane="bottomRight" activeCell="H1" sqref="H1:Q1048576"/>
    </sheetView>
  </sheetViews>
  <sheetFormatPr defaultColWidth="8.85546875" defaultRowHeight="18.75" x14ac:dyDescent="0.3"/>
  <cols>
    <col min="1" max="1" width="36" style="37" customWidth="1"/>
    <col min="2" max="2" width="23.7109375" style="6" customWidth="1"/>
    <col min="3" max="3" width="17.140625" style="38" customWidth="1"/>
    <col min="4" max="4" width="15.42578125" style="38" customWidth="1"/>
    <col min="5" max="5" width="11" style="39" customWidth="1"/>
    <col min="6" max="6" width="18.28515625" style="39" customWidth="1"/>
    <col min="7" max="7" width="12.7109375" style="39" customWidth="1"/>
    <col min="8" max="16384" width="8.85546875" style="2"/>
  </cols>
  <sheetData>
    <row r="1" spans="1:7" x14ac:dyDescent="0.3">
      <c r="A1" s="1" t="s">
        <v>0</v>
      </c>
      <c r="B1" s="1"/>
      <c r="C1" s="1"/>
      <c r="D1" s="1"/>
      <c r="E1" s="1"/>
      <c r="F1" s="1"/>
      <c r="G1" s="1"/>
    </row>
    <row r="2" spans="1:7" ht="48" customHeight="1" x14ac:dyDescent="0.3">
      <c r="A2" s="3"/>
      <c r="B2" s="3"/>
      <c r="C2" s="3"/>
      <c r="D2" s="3"/>
      <c r="E2" s="3"/>
      <c r="F2" s="3"/>
      <c r="G2" s="3"/>
    </row>
    <row r="3" spans="1:7" s="6" customFormat="1" ht="24.75" customHeight="1" x14ac:dyDescent="0.3">
      <c r="A3" s="4"/>
      <c r="B3" s="5" t="s">
        <v>1</v>
      </c>
      <c r="C3" s="5" t="s">
        <v>2</v>
      </c>
      <c r="D3" s="5" t="s">
        <v>3</v>
      </c>
      <c r="E3" s="5"/>
      <c r="F3" s="5"/>
      <c r="G3" s="5"/>
    </row>
    <row r="4" spans="1:7" s="6" customFormat="1" ht="45.75" customHeight="1" x14ac:dyDescent="0.3">
      <c r="A4" s="7"/>
      <c r="B4" s="5"/>
      <c r="C4" s="5"/>
      <c r="D4" s="8" t="s">
        <v>4</v>
      </c>
      <c r="E4" s="9"/>
      <c r="F4" s="10" t="s">
        <v>5</v>
      </c>
      <c r="G4" s="11"/>
    </row>
    <row r="5" spans="1:7" s="6" customFormat="1" ht="34.5" customHeight="1" x14ac:dyDescent="0.3">
      <c r="A5" s="12"/>
      <c r="B5" s="5"/>
      <c r="C5" s="5"/>
      <c r="D5" s="13" t="s">
        <v>6</v>
      </c>
      <c r="E5" s="14" t="s">
        <v>7</v>
      </c>
      <c r="F5" s="14" t="s">
        <v>6</v>
      </c>
      <c r="G5" s="14" t="s">
        <v>7</v>
      </c>
    </row>
    <row r="6" spans="1:7" s="17" customFormat="1" ht="24.75" customHeight="1" x14ac:dyDescent="0.3">
      <c r="A6" s="15" t="s">
        <v>8</v>
      </c>
      <c r="B6" s="15">
        <f>(B7+B12+B21+B27+B35+B40+B41+B49+B55)</f>
        <v>759980</v>
      </c>
      <c r="C6" s="15">
        <f>'[1]миграция  июль(2)'!O9</f>
        <v>7679.3448201268448</v>
      </c>
      <c r="D6" s="15">
        <f>(D7+D12+D21+D27+D35+D40+D41+D49+D55)</f>
        <v>183564</v>
      </c>
      <c r="E6" s="16">
        <f t="shared" ref="E6:E67" si="0">D6/B6*100</f>
        <v>24.153793520882129</v>
      </c>
      <c r="F6" s="16">
        <f>(F7+F12+F21+F27+F35+F40+F41+F49+F55)</f>
        <v>576416</v>
      </c>
      <c r="G6" s="16">
        <f t="shared" ref="G6:G67" si="1">F6/B6*100</f>
        <v>75.846206479117868</v>
      </c>
    </row>
    <row r="7" spans="1:7" s="17" customFormat="1" ht="22.5" customHeight="1" x14ac:dyDescent="0.3">
      <c r="A7" s="18" t="s">
        <v>9</v>
      </c>
      <c r="B7" s="19">
        <f>B8+B9+B10+B11</f>
        <v>96208</v>
      </c>
      <c r="C7" s="19">
        <f>'[1]миграция  июль(2)'!O12</f>
        <v>9743.5875810743382</v>
      </c>
      <c r="D7" s="19">
        <f>D8+D9+D10+D11</f>
        <v>34704</v>
      </c>
      <c r="E7" s="20">
        <f t="shared" si="0"/>
        <v>36.071844337269248</v>
      </c>
      <c r="F7" s="20">
        <f>F8+F9+F10+F11</f>
        <v>61504</v>
      </c>
      <c r="G7" s="20">
        <f t="shared" si="1"/>
        <v>63.928155662730745</v>
      </c>
    </row>
    <row r="8" spans="1:7" s="25" customFormat="1" ht="22.5" customHeight="1" x14ac:dyDescent="0.3">
      <c r="A8" s="21" t="s">
        <v>10</v>
      </c>
      <c r="B8" s="22">
        <f>'[1]миграция  июль(2)'!O13</f>
        <v>20499</v>
      </c>
      <c r="C8" s="22">
        <f>'[1]миграция  июль(2)'!O15</f>
        <v>9781.9134591931306</v>
      </c>
      <c r="D8" s="22">
        <f>'[1]миграция  июль(2)'!Q13</f>
        <v>6967</v>
      </c>
      <c r="E8" s="23">
        <f t="shared" si="0"/>
        <v>33.987023757256452</v>
      </c>
      <c r="F8" s="23">
        <f>'[1]миграция  июль(2)'!R13</f>
        <v>13532</v>
      </c>
      <c r="G8" s="23">
        <f t="shared" si="1"/>
        <v>66.012976242743548</v>
      </c>
    </row>
    <row r="9" spans="1:7" s="26" customFormat="1" ht="22.5" customHeight="1" x14ac:dyDescent="0.3">
      <c r="A9" s="21" t="s">
        <v>11</v>
      </c>
      <c r="B9" s="22">
        <f>'[1]миграция  июль(2)'!O16</f>
        <v>26039</v>
      </c>
      <c r="C9" s="22">
        <f>'[1]миграция  июль(2)'!O18</f>
        <v>9366.6747186911944</v>
      </c>
      <c r="D9" s="22">
        <f>'[1]миграция  июль(2)'!Q16</f>
        <v>8063</v>
      </c>
      <c r="E9" s="23">
        <f t="shared" si="0"/>
        <v>30.965090825300511</v>
      </c>
      <c r="F9" s="23">
        <f>'[1]миграция  июль(2)'!R16</f>
        <v>17976</v>
      </c>
      <c r="G9" s="23">
        <f t="shared" si="1"/>
        <v>69.034909174699493</v>
      </c>
    </row>
    <row r="10" spans="1:7" s="26" customFormat="1" ht="22.5" customHeight="1" x14ac:dyDescent="0.3">
      <c r="A10" s="21" t="s">
        <v>12</v>
      </c>
      <c r="B10" s="22">
        <f>'[1]миграция  июль(2)'!O19</f>
        <v>23658</v>
      </c>
      <c r="C10" s="22">
        <f>'[1]миграция  июль(2)'!O21</f>
        <v>9487.7763547214472</v>
      </c>
      <c r="D10" s="22">
        <f>'[1]миграция  июль(2)'!Q19</f>
        <v>9616</v>
      </c>
      <c r="E10" s="23">
        <f t="shared" si="0"/>
        <v>40.645870318708262</v>
      </c>
      <c r="F10" s="23">
        <f>'[1]миграция  июль(2)'!R19</f>
        <v>14042</v>
      </c>
      <c r="G10" s="23">
        <f t="shared" si="1"/>
        <v>59.354129681291745</v>
      </c>
    </row>
    <row r="11" spans="1:7" s="26" customFormat="1" ht="22.5" customHeight="1" x14ac:dyDescent="0.3">
      <c r="A11" s="21" t="s">
        <v>13</v>
      </c>
      <c r="B11" s="22">
        <f>'[1]миграция  июль(2)'!O22</f>
        <v>26012</v>
      </c>
      <c r="C11" s="22">
        <f>'[1]миграция  июль(2)'!O24</f>
        <v>10323.349761648469</v>
      </c>
      <c r="D11" s="22">
        <f>'[1]миграция  июль(2)'!Q22</f>
        <v>10058</v>
      </c>
      <c r="E11" s="23">
        <f t="shared" si="0"/>
        <v>38.666769183453795</v>
      </c>
      <c r="F11" s="23">
        <f>'[1]миграция  июль(2)'!R22</f>
        <v>15954</v>
      </c>
      <c r="G11" s="23">
        <f t="shared" si="1"/>
        <v>61.333230816546212</v>
      </c>
    </row>
    <row r="12" spans="1:7" s="17" customFormat="1" ht="22.5" customHeight="1" x14ac:dyDescent="0.3">
      <c r="A12" s="18" t="s">
        <v>14</v>
      </c>
      <c r="B12" s="19">
        <f>SUM(B13:B20)</f>
        <v>117191</v>
      </c>
      <c r="C12" s="19">
        <f>'[1]миграция  июль(2)'!O27</f>
        <v>7482.5152784770162</v>
      </c>
      <c r="D12" s="19">
        <f>SUM(D13:D20)</f>
        <v>32408</v>
      </c>
      <c r="E12" s="20">
        <f t="shared" si="0"/>
        <v>27.654000733844747</v>
      </c>
      <c r="F12" s="20">
        <f>SUM(F13:F20)</f>
        <v>84783</v>
      </c>
      <c r="G12" s="20">
        <f t="shared" si="1"/>
        <v>72.345999266155246</v>
      </c>
    </row>
    <row r="13" spans="1:7" ht="22.5" customHeight="1" x14ac:dyDescent="0.3">
      <c r="A13" s="21" t="s">
        <v>15</v>
      </c>
      <c r="B13" s="22">
        <f>'[1]миграция  июль(2)'!O28</f>
        <v>19459</v>
      </c>
      <c r="C13" s="22">
        <f>'[1]миграция  июль(2)'!O30</f>
        <v>7869.1104887198726</v>
      </c>
      <c r="D13" s="22">
        <f>'[1]миграция  июль(2)'!Q28</f>
        <v>7436</v>
      </c>
      <c r="E13" s="23">
        <f t="shared" si="0"/>
        <v>38.213680045223292</v>
      </c>
      <c r="F13" s="23">
        <f>'[1]миграция  июль(2)'!R28</f>
        <v>12023</v>
      </c>
      <c r="G13" s="23">
        <f t="shared" si="1"/>
        <v>61.786319954776715</v>
      </c>
    </row>
    <row r="14" spans="1:7" s="25" customFormat="1" ht="22.5" customHeight="1" x14ac:dyDescent="0.3">
      <c r="A14" s="21" t="s">
        <v>16</v>
      </c>
      <c r="B14" s="22">
        <f>'[1]миграция  июль(2)'!O31</f>
        <v>15381</v>
      </c>
      <c r="C14" s="27">
        <f>'[1]миграция  июль(2)'!O33</f>
        <v>7910.1369221767118</v>
      </c>
      <c r="D14" s="22">
        <f>'[1]миграция  июль(2)'!Q31</f>
        <v>4701</v>
      </c>
      <c r="E14" s="23">
        <f t="shared" si="0"/>
        <v>30.563682465379365</v>
      </c>
      <c r="F14" s="23">
        <f>'[1]миграция  июль(2)'!R31</f>
        <v>10680</v>
      </c>
      <c r="G14" s="23">
        <f t="shared" si="1"/>
        <v>69.436317534620642</v>
      </c>
    </row>
    <row r="15" spans="1:7" s="25" customFormat="1" ht="22.5" customHeight="1" x14ac:dyDescent="0.3">
      <c r="A15" s="21" t="s">
        <v>17</v>
      </c>
      <c r="B15" s="22">
        <f>'[1]миграция  июль(2)'!O34</f>
        <v>18331</v>
      </c>
      <c r="C15" s="27">
        <f>'[1]миграция  июль(2)'!O36</f>
        <v>7468.725274125798</v>
      </c>
      <c r="D15" s="22">
        <f>'[1]миграция  июль(2)'!Q34</f>
        <v>4906</v>
      </c>
      <c r="E15" s="23">
        <f t="shared" si="0"/>
        <v>26.763406251704762</v>
      </c>
      <c r="F15" s="23">
        <f>'[1]миграция  июль(2)'!R34</f>
        <v>13425</v>
      </c>
      <c r="G15" s="23">
        <f t="shared" si="1"/>
        <v>73.236593748295249</v>
      </c>
    </row>
    <row r="16" spans="1:7" s="25" customFormat="1" ht="22.5" customHeight="1" x14ac:dyDescent="0.3">
      <c r="A16" s="21" t="s">
        <v>18</v>
      </c>
      <c r="B16" s="22">
        <f>'[1]миграция  июль(2)'!O37</f>
        <v>8752</v>
      </c>
      <c r="C16" s="27">
        <f>'[1]миграция  июль(2)'!O39</f>
        <v>7599.3312385740401</v>
      </c>
      <c r="D16" s="22">
        <f>'[1]миграция  июль(2)'!Q37</f>
        <v>950</v>
      </c>
      <c r="E16" s="23">
        <f t="shared" si="0"/>
        <v>10.854661791590493</v>
      </c>
      <c r="F16" s="23">
        <f>'[1]миграция  июль(2)'!R37</f>
        <v>7802</v>
      </c>
      <c r="G16" s="23">
        <f t="shared" si="1"/>
        <v>89.145338208409513</v>
      </c>
    </row>
    <row r="17" spans="1:7" s="25" customFormat="1" ht="22.5" customHeight="1" x14ac:dyDescent="0.3">
      <c r="A17" s="21" t="s">
        <v>19</v>
      </c>
      <c r="B17" s="22">
        <f>'[1]миграция  июль(2)'!O40</f>
        <v>12258</v>
      </c>
      <c r="C17" s="27">
        <f>'[1]миграция  июль(2)'!O42</f>
        <v>7028.7971936694403</v>
      </c>
      <c r="D17" s="22">
        <f>'[1]миграция  июль(2)'!Q40</f>
        <v>3246</v>
      </c>
      <c r="E17" s="23">
        <f t="shared" si="0"/>
        <v>26.480665687714144</v>
      </c>
      <c r="F17" s="23">
        <f>'[1]миграция  июль(2)'!R40</f>
        <v>9012</v>
      </c>
      <c r="G17" s="23">
        <f t="shared" si="1"/>
        <v>73.519334312285849</v>
      </c>
    </row>
    <row r="18" spans="1:7" ht="22.5" customHeight="1" x14ac:dyDescent="0.3">
      <c r="A18" s="21" t="s">
        <v>20</v>
      </c>
      <c r="B18" s="22">
        <f>'[1]миграция  июль(2)'!O43</f>
        <v>6570</v>
      </c>
      <c r="C18" s="27">
        <f>'[1]миграция  июль(2)'!O45</f>
        <v>7170.4593607305933</v>
      </c>
      <c r="D18" s="22">
        <f>'[1]миграция  июль(2)'!Q43</f>
        <v>1996</v>
      </c>
      <c r="E18" s="23">
        <f t="shared" si="0"/>
        <v>30.380517503805176</v>
      </c>
      <c r="F18" s="23">
        <f>'[1]миграция  июль(2)'!R43</f>
        <v>4574</v>
      </c>
      <c r="G18" s="23">
        <f t="shared" si="1"/>
        <v>69.619482496194834</v>
      </c>
    </row>
    <row r="19" spans="1:7" s="25" customFormat="1" ht="22.5" customHeight="1" x14ac:dyDescent="0.3">
      <c r="A19" s="21" t="s">
        <v>21</v>
      </c>
      <c r="B19" s="22">
        <f>'[1]миграция  июль(2)'!O46</f>
        <v>21380</v>
      </c>
      <c r="C19" s="27">
        <f>'[1]миграция  июль(2)'!O48</f>
        <v>7253.5723573433115</v>
      </c>
      <c r="D19" s="22">
        <f>'[1]миграция  июль(2)'!Q46</f>
        <v>6795</v>
      </c>
      <c r="E19" s="23">
        <f t="shared" si="0"/>
        <v>31.782039289055191</v>
      </c>
      <c r="F19" s="23">
        <f>'[1]миграция  июль(2)'!R46</f>
        <v>14585</v>
      </c>
      <c r="G19" s="23">
        <f t="shared" si="1"/>
        <v>68.217960710944809</v>
      </c>
    </row>
    <row r="20" spans="1:7" ht="22.5" customHeight="1" x14ac:dyDescent="0.3">
      <c r="A20" s="21" t="s">
        <v>22</v>
      </c>
      <c r="B20" s="22">
        <f>'[1]миграция  июль(2)'!O49</f>
        <v>15060</v>
      </c>
      <c r="C20" s="27">
        <f>'[1]миграция  июль(2)'!O51</f>
        <v>7325.6155378486055</v>
      </c>
      <c r="D20" s="22">
        <f>'[1]миграция  июль(2)'!Q49</f>
        <v>2378</v>
      </c>
      <c r="E20" s="23">
        <f t="shared" si="0"/>
        <v>15.790172642762284</v>
      </c>
      <c r="F20" s="23">
        <f>'[1]миграция  июль(2)'!R49</f>
        <v>12682</v>
      </c>
      <c r="G20" s="23">
        <f t="shared" si="1"/>
        <v>84.209827357237714</v>
      </c>
    </row>
    <row r="21" spans="1:7" s="17" customFormat="1" ht="22.5" customHeight="1" x14ac:dyDescent="0.3">
      <c r="A21" s="18" t="s">
        <v>23</v>
      </c>
      <c r="B21" s="19">
        <f>SUM(B22:B26)</f>
        <v>55090</v>
      </c>
      <c r="C21" s="19">
        <f>'[1]миграция  июль(2)'!O54</f>
        <v>8421.7147213650387</v>
      </c>
      <c r="D21" s="19">
        <f>SUM(D22:D26)</f>
        <v>8544</v>
      </c>
      <c r="E21" s="20">
        <f t="shared" si="0"/>
        <v>15.50916681793429</v>
      </c>
      <c r="F21" s="20">
        <f>SUM(F22:F26)</f>
        <v>46546</v>
      </c>
      <c r="G21" s="20">
        <f t="shared" si="1"/>
        <v>84.4908331820657</v>
      </c>
    </row>
    <row r="22" spans="1:7" s="25" customFormat="1" ht="22.5" customHeight="1" x14ac:dyDescent="0.3">
      <c r="A22" s="21" t="s">
        <v>24</v>
      </c>
      <c r="B22" s="22">
        <f>'[1]миграция  июль(2)'!O55</f>
        <v>18086</v>
      </c>
      <c r="C22" s="27">
        <f>'[1]миграция  июль(2)'!O57</f>
        <v>8921.0505363264401</v>
      </c>
      <c r="D22" s="22">
        <f>'[1]миграция  июль(2)'!Q55</f>
        <v>2647</v>
      </c>
      <c r="E22" s="23">
        <f t="shared" si="0"/>
        <v>14.635629768882009</v>
      </c>
      <c r="F22" s="23">
        <f>'[1]миграция  июль(2)'!R55</f>
        <v>15439</v>
      </c>
      <c r="G22" s="23">
        <f t="shared" si="1"/>
        <v>85.364370231117988</v>
      </c>
    </row>
    <row r="23" spans="1:7" s="25" customFormat="1" ht="22.5" customHeight="1" x14ac:dyDescent="0.3">
      <c r="A23" s="21" t="s">
        <v>25</v>
      </c>
      <c r="B23" s="22">
        <f>'[1]миграция  июль(2)'!O58</f>
        <v>11577</v>
      </c>
      <c r="C23" s="27">
        <f>'[1]миграция  июль(2)'!O60</f>
        <v>8477.2111946100031</v>
      </c>
      <c r="D23" s="22">
        <f>'[1]миграция  июль(2)'!Q58</f>
        <v>1793</v>
      </c>
      <c r="E23" s="23">
        <f t="shared" si="0"/>
        <v>15.487604733523366</v>
      </c>
      <c r="F23" s="23">
        <f>'[1]миграция  июль(2)'!R58</f>
        <v>9784</v>
      </c>
      <c r="G23" s="23">
        <f t="shared" si="1"/>
        <v>84.512395266476631</v>
      </c>
    </row>
    <row r="24" spans="1:7" s="25" customFormat="1" ht="22.5" customHeight="1" x14ac:dyDescent="0.3">
      <c r="A24" s="21" t="s">
        <v>26</v>
      </c>
      <c r="B24" s="22">
        <f>'[1]миграция  июль(2)'!O61</f>
        <v>6047</v>
      </c>
      <c r="C24" s="27">
        <f>'[1]миграция  июль(2)'!O63</f>
        <v>8528.3019679179761</v>
      </c>
      <c r="D24" s="22">
        <f>'[1]миграция  июль(2)'!Q61</f>
        <v>1216</v>
      </c>
      <c r="E24" s="23">
        <f t="shared" si="0"/>
        <v>20.109145030593684</v>
      </c>
      <c r="F24" s="23">
        <f>'[1]миграция  июль(2)'!R61</f>
        <v>4831</v>
      </c>
      <c r="G24" s="23">
        <f t="shared" si="1"/>
        <v>79.89085496940632</v>
      </c>
    </row>
    <row r="25" spans="1:7" ht="22.5" customHeight="1" x14ac:dyDescent="0.3">
      <c r="A25" s="21" t="s">
        <v>27</v>
      </c>
      <c r="B25" s="22">
        <f>'[1]миграция  июль(2)'!O64</f>
        <v>8379</v>
      </c>
      <c r="C25" s="27">
        <f>'[1]миграция  июль(2)'!O66</f>
        <v>7903.4179496359948</v>
      </c>
      <c r="D25" s="22">
        <f>'[1]миграция  июль(2)'!Q64</f>
        <v>1563</v>
      </c>
      <c r="E25" s="23">
        <f t="shared" si="0"/>
        <v>18.653777300393841</v>
      </c>
      <c r="F25" s="23">
        <f>'[1]миграция  июль(2)'!R64</f>
        <v>6816</v>
      </c>
      <c r="G25" s="23">
        <f t="shared" si="1"/>
        <v>81.346222699606159</v>
      </c>
    </row>
    <row r="26" spans="1:7" s="25" customFormat="1" ht="22.5" customHeight="1" x14ac:dyDescent="0.3">
      <c r="A26" s="21" t="s">
        <v>28</v>
      </c>
      <c r="B26" s="22">
        <f>'[1]миграция  июль(2)'!O67</f>
        <v>11001</v>
      </c>
      <c r="C26" s="27">
        <f>'[1]миграция  июль(2)'!O69</f>
        <v>7878.5645850377241</v>
      </c>
      <c r="D26" s="22">
        <f>'[1]миграция  июль(2)'!Q67</f>
        <v>1325</v>
      </c>
      <c r="E26" s="23">
        <f t="shared" si="0"/>
        <v>12.044359603672392</v>
      </c>
      <c r="F26" s="23">
        <f>'[1]миграция  июль(2)'!R67</f>
        <v>9676</v>
      </c>
      <c r="G26" s="23">
        <f t="shared" si="1"/>
        <v>87.95564039632761</v>
      </c>
    </row>
    <row r="27" spans="1:7" s="17" customFormat="1" ht="22.5" customHeight="1" x14ac:dyDescent="0.3">
      <c r="A27" s="18" t="s">
        <v>29</v>
      </c>
      <c r="B27" s="19">
        <f>SUM(B28:B34)</f>
        <v>70950</v>
      </c>
      <c r="C27" s="19">
        <f>'[1]миграция  июль(2)'!O72</f>
        <v>7475.6117547568711</v>
      </c>
      <c r="D27" s="19">
        <f>SUM(D28:D34)</f>
        <v>14443</v>
      </c>
      <c r="E27" s="20">
        <f t="shared" si="0"/>
        <v>20.356589147286822</v>
      </c>
      <c r="F27" s="20">
        <f>SUM(F28:F34)</f>
        <v>56507</v>
      </c>
      <c r="G27" s="20">
        <f t="shared" si="1"/>
        <v>79.643410852713174</v>
      </c>
    </row>
    <row r="28" spans="1:7" s="28" customFormat="1" ht="22.5" customHeight="1" x14ac:dyDescent="0.3">
      <c r="A28" s="21" t="s">
        <v>30</v>
      </c>
      <c r="B28" s="22">
        <f>'[1]миграция  июль(2)'!O73</f>
        <v>8594</v>
      </c>
      <c r="C28" s="22">
        <f>'[1]миграция  июль(2)'!O75</f>
        <v>8431.5019781242736</v>
      </c>
      <c r="D28" s="22">
        <f>'[1]миграция  июль(2)'!Q73</f>
        <v>1376</v>
      </c>
      <c r="E28" s="23">
        <f t="shared" si="0"/>
        <v>16.011170584128461</v>
      </c>
      <c r="F28" s="23">
        <f>'[1]миграция  июль(2)'!R73</f>
        <v>7218</v>
      </c>
      <c r="G28" s="23">
        <f t="shared" si="1"/>
        <v>83.988829415871535</v>
      </c>
    </row>
    <row r="29" spans="1:7" ht="22.5" customHeight="1" x14ac:dyDescent="0.3">
      <c r="A29" s="21" t="s">
        <v>31</v>
      </c>
      <c r="B29" s="22">
        <f>'[1]миграция  июль(2)'!O76</f>
        <v>6535</v>
      </c>
      <c r="C29" s="27">
        <f>'[1]миграция  июль(2)'!O78</f>
        <v>7561.467329762816</v>
      </c>
      <c r="D29" s="22">
        <f>'[1]миграция  июль(2)'!Q76</f>
        <v>420</v>
      </c>
      <c r="E29" s="23">
        <f t="shared" si="0"/>
        <v>6.426931905126243</v>
      </c>
      <c r="F29" s="23">
        <f>'[1]миграция  июль(2)'!R76</f>
        <v>6115</v>
      </c>
      <c r="G29" s="23">
        <f t="shared" si="1"/>
        <v>93.573068094873761</v>
      </c>
    </row>
    <row r="30" spans="1:7" ht="22.5" customHeight="1" x14ac:dyDescent="0.3">
      <c r="A30" s="21" t="s">
        <v>32</v>
      </c>
      <c r="B30" s="22">
        <f>'[1]миграция  июль(2)'!O79</f>
        <v>10432</v>
      </c>
      <c r="C30" s="27">
        <f>'[1]миграция  июль(2)'!O81</f>
        <v>7312.7511503067481</v>
      </c>
      <c r="D30" s="22">
        <f>'[1]миграция  июль(2)'!Q79</f>
        <v>2074</v>
      </c>
      <c r="E30" s="23">
        <f t="shared" si="0"/>
        <v>19.881134969325153</v>
      </c>
      <c r="F30" s="23">
        <f>'[1]миграция  июль(2)'!R79</f>
        <v>8358</v>
      </c>
      <c r="G30" s="23">
        <f t="shared" si="1"/>
        <v>80.11886503067484</v>
      </c>
    </row>
    <row r="31" spans="1:7" ht="22.5" customHeight="1" x14ac:dyDescent="0.3">
      <c r="A31" s="21" t="s">
        <v>33</v>
      </c>
      <c r="B31" s="22">
        <f>'[1]миграция  июль(2)'!O82</f>
        <v>13243</v>
      </c>
      <c r="C31" s="27">
        <f>'[1]миграция  июль(2)'!O84</f>
        <v>7575.4958091066983</v>
      </c>
      <c r="D31" s="22">
        <f>'[1]миграция  июль(2)'!Q82</f>
        <v>2416</v>
      </c>
      <c r="E31" s="23">
        <f t="shared" si="0"/>
        <v>18.243600392660273</v>
      </c>
      <c r="F31" s="23">
        <f>'[1]миграция  июль(2)'!R82</f>
        <v>10827</v>
      </c>
      <c r="G31" s="23">
        <f t="shared" si="1"/>
        <v>81.756399607339731</v>
      </c>
    </row>
    <row r="32" spans="1:7" s="25" customFormat="1" ht="22.5" customHeight="1" x14ac:dyDescent="0.3">
      <c r="A32" s="21" t="s">
        <v>34</v>
      </c>
      <c r="B32" s="22">
        <f>'[1]миграция  июль(2)'!O85</f>
        <v>13315</v>
      </c>
      <c r="C32" s="27">
        <f>'[1]миграция  июль(2)'!O87</f>
        <v>7139.3135561396921</v>
      </c>
      <c r="D32" s="22">
        <f>'[1]миграция  июль(2)'!Q85</f>
        <v>3489</v>
      </c>
      <c r="E32" s="23">
        <f t="shared" si="0"/>
        <v>26.203529853548631</v>
      </c>
      <c r="F32" s="23">
        <f>'[1]миграция  июль(2)'!R85</f>
        <v>9826</v>
      </c>
      <c r="G32" s="23">
        <f t="shared" si="1"/>
        <v>73.796470146451369</v>
      </c>
    </row>
    <row r="33" spans="1:7" s="25" customFormat="1" ht="22.5" customHeight="1" x14ac:dyDescent="0.3">
      <c r="A33" s="21" t="s">
        <v>35</v>
      </c>
      <c r="B33" s="27">
        <f>'[1]миграция  июль(2)'!O88</f>
        <v>9566</v>
      </c>
      <c r="C33" s="27">
        <f>'[1]миграция  июль(2)'!O90</f>
        <v>7507.0746393476893</v>
      </c>
      <c r="D33" s="22">
        <f>'[1]миграция  июль(2)'!Q88</f>
        <v>2043</v>
      </c>
      <c r="E33" s="23">
        <f t="shared" si="0"/>
        <v>21.356888981810577</v>
      </c>
      <c r="F33" s="23">
        <f>'[1]миграция  июль(2)'!R88</f>
        <v>7523</v>
      </c>
      <c r="G33" s="23">
        <f t="shared" si="1"/>
        <v>78.643111018189416</v>
      </c>
    </row>
    <row r="34" spans="1:7" s="25" customFormat="1" ht="22.5" customHeight="1" x14ac:dyDescent="0.3">
      <c r="A34" s="21" t="s">
        <v>36</v>
      </c>
      <c r="B34" s="27">
        <f>'[1]миграция  июль(2)'!O91</f>
        <v>9265</v>
      </c>
      <c r="C34" s="27">
        <f>'[1]миграция  июль(2)'!O93</f>
        <v>7019.8154344306531</v>
      </c>
      <c r="D34" s="22">
        <f>'[1]миграция  июль(2)'!Q91</f>
        <v>2625</v>
      </c>
      <c r="E34" s="23">
        <f t="shared" si="0"/>
        <v>28.332433890987584</v>
      </c>
      <c r="F34" s="23">
        <f>'[1]миграция  июль(2)'!R91</f>
        <v>6640</v>
      </c>
      <c r="G34" s="23">
        <f t="shared" si="1"/>
        <v>71.667566109012412</v>
      </c>
    </row>
    <row r="35" spans="1:7" s="17" customFormat="1" ht="22.5" customHeight="1" x14ac:dyDescent="0.3">
      <c r="A35" s="19" t="s">
        <v>37</v>
      </c>
      <c r="B35" s="19">
        <f>SUM(B36:B39)</f>
        <v>33861</v>
      </c>
      <c r="C35" s="19">
        <f>'[1]миграция  июль(2)'!O96</f>
        <v>7199.342695135997</v>
      </c>
      <c r="D35" s="19">
        <f>SUM(D36:D39)</f>
        <v>4590</v>
      </c>
      <c r="E35" s="20">
        <f t="shared" si="0"/>
        <v>13.555417737219811</v>
      </c>
      <c r="F35" s="20">
        <f>SUM(F36:F39)</f>
        <v>29271</v>
      </c>
      <c r="G35" s="20">
        <f t="shared" si="1"/>
        <v>86.444582262780187</v>
      </c>
    </row>
    <row r="36" spans="1:7" ht="22.5" customHeight="1" x14ac:dyDescent="0.3">
      <c r="A36" s="27" t="s">
        <v>38</v>
      </c>
      <c r="B36" s="27">
        <f>'[1]миграция  июль(2)'!O97</f>
        <v>7529</v>
      </c>
      <c r="C36" s="27">
        <f>'[1]миграция  июль(2)'!O99</f>
        <v>7152.7812458493827</v>
      </c>
      <c r="D36" s="22">
        <f>'[1]миграция  июль(2)'!Q97</f>
        <v>1050</v>
      </c>
      <c r="E36" s="23">
        <f t="shared" si="0"/>
        <v>13.946075175986186</v>
      </c>
      <c r="F36" s="23">
        <f>'[1]миграция  июль(2)'!R97</f>
        <v>6479</v>
      </c>
      <c r="G36" s="23">
        <f t="shared" si="1"/>
        <v>86.053924824013819</v>
      </c>
    </row>
    <row r="37" spans="1:7" ht="22.5" customHeight="1" x14ac:dyDescent="0.3">
      <c r="A37" s="27" t="s">
        <v>39</v>
      </c>
      <c r="B37" s="27">
        <f>'[1]миграция  июль(2)'!O100</f>
        <v>8410</v>
      </c>
      <c r="C37" s="27">
        <f>'[1]миграция  июль(2)'!O102</f>
        <v>7011.6895362663499</v>
      </c>
      <c r="D37" s="22">
        <f>'[1]миграция  июль(2)'!Q100</f>
        <v>1296</v>
      </c>
      <c r="E37" s="23">
        <f t="shared" si="0"/>
        <v>15.410225921521997</v>
      </c>
      <c r="F37" s="23">
        <f>'[1]миграция  июль(2)'!R100</f>
        <v>7114</v>
      </c>
      <c r="G37" s="23">
        <f t="shared" si="1"/>
        <v>84.589774078478001</v>
      </c>
    </row>
    <row r="38" spans="1:7" s="25" customFormat="1" ht="22.5" customHeight="1" x14ac:dyDescent="0.3">
      <c r="A38" s="27" t="s">
        <v>40</v>
      </c>
      <c r="B38" s="27">
        <f>'[1]миграция  июль(2)'!O103</f>
        <v>4044</v>
      </c>
      <c r="C38" s="27">
        <f>'[1]миграция  июль(2)'!O105</f>
        <v>7005.9829376854595</v>
      </c>
      <c r="D38" s="22">
        <f>'[1]миграция  июль(2)'!Q103</f>
        <v>764</v>
      </c>
      <c r="E38" s="23">
        <f t="shared" si="0"/>
        <v>18.892185954500494</v>
      </c>
      <c r="F38" s="23">
        <f>'[1]миграция  июль(2)'!R103</f>
        <v>3280</v>
      </c>
      <c r="G38" s="23">
        <f t="shared" si="1"/>
        <v>81.107814045499509</v>
      </c>
    </row>
    <row r="39" spans="1:7" s="25" customFormat="1" ht="22.5" customHeight="1" x14ac:dyDescent="0.3">
      <c r="A39" s="27" t="s">
        <v>41</v>
      </c>
      <c r="B39" s="27">
        <f>'[1]миграция  июль(2)'!O106</f>
        <v>13878</v>
      </c>
      <c r="C39" s="27">
        <f>'[1]миграция  июль(2)'!O108</f>
        <v>7394.6641446894364</v>
      </c>
      <c r="D39" s="22">
        <f>'[1]миграция  июль(2)'!Q106</f>
        <v>1480</v>
      </c>
      <c r="E39" s="23">
        <f t="shared" si="0"/>
        <v>10.664360858913389</v>
      </c>
      <c r="F39" s="23">
        <f>'[1]миграция  июль(2)'!R106</f>
        <v>12398</v>
      </c>
      <c r="G39" s="23">
        <f t="shared" si="1"/>
        <v>89.335639141086602</v>
      </c>
    </row>
    <row r="40" spans="1:7" s="24" customFormat="1" ht="22.5" customHeight="1" x14ac:dyDescent="0.3">
      <c r="A40" s="29" t="s">
        <v>42</v>
      </c>
      <c r="B40" s="30">
        <f>'[1]миграция  июль(2)'!O109</f>
        <v>27985</v>
      </c>
      <c r="C40" s="15">
        <f>'[1]миграция  июль(2)'!O111</f>
        <v>7421.2697873860998</v>
      </c>
      <c r="D40" s="15">
        <f>'[1]миграция  июль(2)'!Q109</f>
        <v>8837</v>
      </c>
      <c r="E40" s="16">
        <f t="shared" si="0"/>
        <v>31.577630873682327</v>
      </c>
      <c r="F40" s="16">
        <f>'[1]миграция  июль(2)'!R109</f>
        <v>19148</v>
      </c>
      <c r="G40" s="16">
        <f t="shared" si="1"/>
        <v>68.422369126317676</v>
      </c>
    </row>
    <row r="41" spans="1:7" s="17" customFormat="1" ht="22.5" customHeight="1" x14ac:dyDescent="0.3">
      <c r="A41" s="18" t="s">
        <v>43</v>
      </c>
      <c r="B41" s="19">
        <f>SUM(B42:B48)</f>
        <v>150875</v>
      </c>
      <c r="C41" s="19">
        <f>'[1]миграция  июль(2)'!O114</f>
        <v>7131.656231980116</v>
      </c>
      <c r="D41" s="19">
        <f>SUM(D42:D48)</f>
        <v>33677</v>
      </c>
      <c r="E41" s="20">
        <f t="shared" si="0"/>
        <v>22.321126760563381</v>
      </c>
      <c r="F41" s="20">
        <f>SUM(F42:F48)</f>
        <v>117198</v>
      </c>
      <c r="G41" s="20">
        <f t="shared" si="1"/>
        <v>77.678873239436612</v>
      </c>
    </row>
    <row r="42" spans="1:7" s="25" customFormat="1" ht="22.5" customHeight="1" x14ac:dyDescent="0.3">
      <c r="A42" s="21" t="s">
        <v>44</v>
      </c>
      <c r="B42" s="27">
        <f>'[1]миграция  июль(2)'!O115</f>
        <v>11747</v>
      </c>
      <c r="C42" s="27">
        <f>'[1]миграция  июль(2)'!O117</f>
        <v>7920.0394143185495</v>
      </c>
      <c r="D42" s="22">
        <f>'[1]миграция  июль(2)'!Q115</f>
        <v>2931</v>
      </c>
      <c r="E42" s="23">
        <f t="shared" si="0"/>
        <v>24.951051332255044</v>
      </c>
      <c r="F42" s="23">
        <f>'[1]миграция  июль(2)'!R115</f>
        <v>8816</v>
      </c>
      <c r="G42" s="23">
        <f t="shared" si="1"/>
        <v>75.048948667744952</v>
      </c>
    </row>
    <row r="43" spans="1:7" s="25" customFormat="1" ht="22.5" customHeight="1" x14ac:dyDescent="0.3">
      <c r="A43" s="21" t="s">
        <v>45</v>
      </c>
      <c r="B43" s="27">
        <f>'[1]миграция  июль(2)'!O118</f>
        <v>16385</v>
      </c>
      <c r="C43" s="22">
        <f>'[1]миграция  июль(2)'!O120</f>
        <v>6992.1553860238018</v>
      </c>
      <c r="D43" s="22">
        <f>'[1]миграция  июль(2)'!Q118</f>
        <v>3542</v>
      </c>
      <c r="E43" s="23">
        <f t="shared" si="0"/>
        <v>21.617332926457124</v>
      </c>
      <c r="F43" s="23">
        <f>'[1]миграция  июль(2)'!R118</f>
        <v>12843</v>
      </c>
      <c r="G43" s="23">
        <f t="shared" si="1"/>
        <v>78.382667073542876</v>
      </c>
    </row>
    <row r="44" spans="1:7" ht="22.5" customHeight="1" x14ac:dyDescent="0.3">
      <c r="A44" s="21" t="s">
        <v>46</v>
      </c>
      <c r="B44" s="27">
        <f>'[1]миграция  июль(2)'!O121</f>
        <v>11944</v>
      </c>
      <c r="C44" s="27">
        <f>'[1]миграция  июль(2)'!O123</f>
        <v>7794.4543703951776</v>
      </c>
      <c r="D44" s="22">
        <f>'[1]миграция  июль(2)'!Q121</f>
        <v>3078</v>
      </c>
      <c r="E44" s="23">
        <f t="shared" si="0"/>
        <v>25.770261219022107</v>
      </c>
      <c r="F44" s="23">
        <f>'[1]миграция  июль(2)'!R121</f>
        <v>8866</v>
      </c>
      <c r="G44" s="23">
        <f t="shared" si="1"/>
        <v>74.229738780977897</v>
      </c>
    </row>
    <row r="45" spans="1:7" s="25" customFormat="1" ht="22.5" customHeight="1" x14ac:dyDescent="0.3">
      <c r="A45" s="21" t="s">
        <v>47</v>
      </c>
      <c r="B45" s="27">
        <f>'[1]миграция  июль(2)'!O124</f>
        <v>45907</v>
      </c>
      <c r="C45" s="22">
        <f>'[1]миграция  июль(2)'!O126</f>
        <v>6713.8215087023764</v>
      </c>
      <c r="D45" s="22">
        <f>'[1]миграция  июль(2)'!Q124</f>
        <v>10898</v>
      </c>
      <c r="E45" s="23">
        <f t="shared" si="0"/>
        <v>23.739299017579018</v>
      </c>
      <c r="F45" s="23">
        <f>'[1]миграция  июль(2)'!R124</f>
        <v>35009</v>
      </c>
      <c r="G45" s="23">
        <f t="shared" si="1"/>
        <v>76.260700982420985</v>
      </c>
    </row>
    <row r="46" spans="1:7" s="26" customFormat="1" ht="22.5" customHeight="1" x14ac:dyDescent="0.3">
      <c r="A46" s="21" t="s">
        <v>48</v>
      </c>
      <c r="B46" s="22">
        <f>'[1]миграция  июль(2)'!O127</f>
        <v>31323</v>
      </c>
      <c r="C46" s="27">
        <f>'[1]миграция  июль(2)'!O129</f>
        <v>7225.189956262172</v>
      </c>
      <c r="D46" s="22">
        <f>'[1]миграция  июль(2)'!Q127</f>
        <v>4764</v>
      </c>
      <c r="E46" s="23">
        <f t="shared" si="0"/>
        <v>15.209271142610861</v>
      </c>
      <c r="F46" s="23">
        <f>'[1]миграция  июль(2)'!R127</f>
        <v>26559</v>
      </c>
      <c r="G46" s="23">
        <f t="shared" si="1"/>
        <v>84.790728857389141</v>
      </c>
    </row>
    <row r="47" spans="1:7" ht="22.5" customHeight="1" x14ac:dyDescent="0.3">
      <c r="A47" s="21" t="s">
        <v>49</v>
      </c>
      <c r="B47" s="27">
        <f>'[1]миграция  июль(2)'!O130</f>
        <v>28375</v>
      </c>
      <c r="C47" s="27">
        <f>'[1]миграция  июль(2)'!O132</f>
        <v>6960.3690925110132</v>
      </c>
      <c r="D47" s="22">
        <f>'[1]миграция  июль(2)'!Q130</f>
        <v>7722</v>
      </c>
      <c r="E47" s="23">
        <f t="shared" si="0"/>
        <v>27.214096916299557</v>
      </c>
      <c r="F47" s="23">
        <f>'[1]миграция  июль(2)'!R130</f>
        <v>20653</v>
      </c>
      <c r="G47" s="23">
        <f t="shared" si="1"/>
        <v>72.785903083700447</v>
      </c>
    </row>
    <row r="48" spans="1:7" s="25" customFormat="1" ht="22.5" customHeight="1" x14ac:dyDescent="0.3">
      <c r="A48" s="21" t="s">
        <v>50</v>
      </c>
      <c r="B48" s="27">
        <f>'[1]миграция  июль(2)'!O133</f>
        <v>5194</v>
      </c>
      <c r="C48" s="27">
        <f>'[1]миграция  июль(2)'!O135</f>
        <v>8329.2260300346552</v>
      </c>
      <c r="D48" s="22">
        <f>'[1]миграция  июль(2)'!Q133</f>
        <v>742</v>
      </c>
      <c r="E48" s="23">
        <f t="shared" si="0"/>
        <v>14.285714285714285</v>
      </c>
      <c r="F48" s="23">
        <f>'[1]миграция  июль(2)'!R133</f>
        <v>4452</v>
      </c>
      <c r="G48" s="23">
        <f t="shared" si="1"/>
        <v>85.714285714285708</v>
      </c>
    </row>
    <row r="49" spans="1:7" s="17" customFormat="1" ht="22.5" customHeight="1" x14ac:dyDescent="0.3">
      <c r="A49" s="18" t="s">
        <v>51</v>
      </c>
      <c r="B49" s="19">
        <f>SUM(B50:B54)</f>
        <v>66802</v>
      </c>
      <c r="C49" s="19">
        <f>'[1]миграция  июль(2)'!O138</f>
        <v>7456.8883566360291</v>
      </c>
      <c r="D49" s="19">
        <f>SUM(D50:D54)</f>
        <v>19661</v>
      </c>
      <c r="E49" s="20">
        <f t="shared" si="0"/>
        <v>29.431753540313167</v>
      </c>
      <c r="F49" s="20">
        <f>SUM(F50:F54)</f>
        <v>47141</v>
      </c>
      <c r="G49" s="20">
        <f t="shared" si="1"/>
        <v>70.568246459686833</v>
      </c>
    </row>
    <row r="50" spans="1:7" s="25" customFormat="1" ht="22.5" customHeight="1" x14ac:dyDescent="0.3">
      <c r="A50" s="21" t="s">
        <v>52</v>
      </c>
      <c r="B50" s="27">
        <f>'[1]миграция  июль(2)'!O139</f>
        <v>6978</v>
      </c>
      <c r="C50" s="27">
        <f>'[1]миграция  июль(2)'!O141</f>
        <v>7026.983233018057</v>
      </c>
      <c r="D50" s="22">
        <f>'[1]миграция  июль(2)'!Q139</f>
        <v>1526</v>
      </c>
      <c r="E50" s="23">
        <f t="shared" si="0"/>
        <v>21.868730295213528</v>
      </c>
      <c r="F50" s="23">
        <f>'[1]миграция  июль(2)'!R139</f>
        <v>5452</v>
      </c>
      <c r="G50" s="23">
        <f t="shared" si="1"/>
        <v>78.131269704786476</v>
      </c>
    </row>
    <row r="51" spans="1:7" s="26" customFormat="1" ht="22.5" customHeight="1" x14ac:dyDescent="0.3">
      <c r="A51" s="21" t="s">
        <v>53</v>
      </c>
      <c r="B51" s="27">
        <f>'[1]миграция  июль(2)'!O142</f>
        <v>2679</v>
      </c>
      <c r="C51" s="27">
        <f>'[1]миграция  июль(2)'!O144</f>
        <v>7619.691675998507</v>
      </c>
      <c r="D51" s="22">
        <f>'[1]миграция  июль(2)'!Q142</f>
        <v>800</v>
      </c>
      <c r="E51" s="23">
        <f t="shared" si="0"/>
        <v>29.86188876446435</v>
      </c>
      <c r="F51" s="23">
        <f>'[1]миграция  июль(2)'!R142</f>
        <v>1879</v>
      </c>
      <c r="G51" s="23">
        <f t="shared" si="1"/>
        <v>70.138111235535646</v>
      </c>
    </row>
    <row r="52" spans="1:7" s="26" customFormat="1" ht="22.5" customHeight="1" x14ac:dyDescent="0.3">
      <c r="A52" s="21" t="s">
        <v>54</v>
      </c>
      <c r="B52" s="27">
        <f>'[1]миграция  июль(2)'!O145</f>
        <v>14193</v>
      </c>
      <c r="C52" s="27">
        <f>'[1]миграция  июль(2)'!O147</f>
        <v>7906.1337278940318</v>
      </c>
      <c r="D52" s="22">
        <f>'[1]миграция  июль(2)'!Q145</f>
        <v>3038</v>
      </c>
      <c r="E52" s="23">
        <f t="shared" si="0"/>
        <v>21.404917917283168</v>
      </c>
      <c r="F52" s="23">
        <f>'[1]миграция  июль(2)'!R145</f>
        <v>11155</v>
      </c>
      <c r="G52" s="23">
        <f t="shared" si="1"/>
        <v>78.595082082716829</v>
      </c>
    </row>
    <row r="53" spans="1:7" ht="22.5" customHeight="1" x14ac:dyDescent="0.3">
      <c r="A53" s="21" t="s">
        <v>55</v>
      </c>
      <c r="B53" s="27">
        <f>'[1]миграция  июль(2)'!O148</f>
        <v>24844</v>
      </c>
      <c r="C53" s="27">
        <f>'[1]миграция  июль(2)'!O150</f>
        <v>7425.1259459024313</v>
      </c>
      <c r="D53" s="22">
        <f>'[1]миграция  июль(2)'!Q148</f>
        <v>7407</v>
      </c>
      <c r="E53" s="23">
        <f t="shared" si="0"/>
        <v>29.814039607148608</v>
      </c>
      <c r="F53" s="23">
        <f>'[1]миграция  июль(2)'!R148</f>
        <v>17437</v>
      </c>
      <c r="G53" s="23">
        <f t="shared" si="1"/>
        <v>70.185960392851385</v>
      </c>
    </row>
    <row r="54" spans="1:7" s="25" customFormat="1" ht="22.5" customHeight="1" x14ac:dyDescent="0.3">
      <c r="A54" s="21" t="s">
        <v>56</v>
      </c>
      <c r="B54" s="27">
        <f>'[1]миграция  июль(2)'!O151</f>
        <v>18108</v>
      </c>
      <c r="C54" s="27">
        <f>'[1]миграция  июль(2)'!O153</f>
        <v>7289.9286503203002</v>
      </c>
      <c r="D54" s="22">
        <f>'[1]миграция  июль(2)'!Q151</f>
        <v>6890</v>
      </c>
      <c r="E54" s="23">
        <f t="shared" si="0"/>
        <v>38.04948089242324</v>
      </c>
      <c r="F54" s="23">
        <f>'[1]миграция  июль(2)'!R151</f>
        <v>11218</v>
      </c>
      <c r="G54" s="23">
        <f t="shared" si="1"/>
        <v>61.95051910757676</v>
      </c>
    </row>
    <row r="55" spans="1:7" s="17" customFormat="1" ht="22.5" customHeight="1" x14ac:dyDescent="0.3">
      <c r="A55" s="19" t="s">
        <v>57</v>
      </c>
      <c r="B55" s="19">
        <f>SUM(B56:B67)</f>
        <v>141018</v>
      </c>
      <c r="C55" s="19">
        <f>'[1]миграция  июль(2)'!O156</f>
        <v>7104.9239699896461</v>
      </c>
      <c r="D55" s="19">
        <f>SUM(D56:D67)</f>
        <v>26700</v>
      </c>
      <c r="E55" s="20">
        <f t="shared" si="0"/>
        <v>18.933753137897288</v>
      </c>
      <c r="F55" s="20">
        <f>SUM(F56:F67)</f>
        <v>114318</v>
      </c>
      <c r="G55" s="20">
        <f t="shared" si="1"/>
        <v>81.066246862102702</v>
      </c>
    </row>
    <row r="56" spans="1:7" s="25" customFormat="1" ht="22.5" customHeight="1" x14ac:dyDescent="0.3">
      <c r="A56" s="27" t="s">
        <v>58</v>
      </c>
      <c r="B56" s="27">
        <f>'[1]миграция  июль(2)'!O157</f>
        <v>9464</v>
      </c>
      <c r="C56" s="27">
        <f>'[1]миграция  июль(2)'!O159</f>
        <v>7452.9751690617077</v>
      </c>
      <c r="D56" s="22">
        <f>'[1]миграция  июль(2)'!Q157</f>
        <v>1210</v>
      </c>
      <c r="E56" s="23">
        <f t="shared" si="0"/>
        <v>12.785291631445478</v>
      </c>
      <c r="F56" s="23">
        <f>'[1]миграция  июль(2)'!R157</f>
        <v>8254</v>
      </c>
      <c r="G56" s="23">
        <f t="shared" si="1"/>
        <v>87.214708368554525</v>
      </c>
    </row>
    <row r="57" spans="1:7" s="25" customFormat="1" ht="22.5" customHeight="1" x14ac:dyDescent="0.3">
      <c r="A57" s="27" t="s">
        <v>59</v>
      </c>
      <c r="B57" s="27">
        <f>'[1]миграция  июль(2)'!O160</f>
        <v>4732</v>
      </c>
      <c r="C57" s="27">
        <f>'[1]миграция  июль(2)'!O162</f>
        <v>7539.9059594251903</v>
      </c>
      <c r="D57" s="22">
        <f>'[1]миграция  июль(2)'!Q160</f>
        <v>669</v>
      </c>
      <c r="E57" s="23">
        <f t="shared" si="0"/>
        <v>14.137785291631447</v>
      </c>
      <c r="F57" s="23">
        <f>'[1]миграция  июль(2)'!R160</f>
        <v>4063</v>
      </c>
      <c r="G57" s="23">
        <f t="shared" si="1"/>
        <v>85.862214708368555</v>
      </c>
    </row>
    <row r="58" spans="1:7" s="25" customFormat="1" ht="22.5" customHeight="1" x14ac:dyDescent="0.3">
      <c r="A58" s="27" t="s">
        <v>60</v>
      </c>
      <c r="B58" s="27">
        <f>'[1]миграция  июль(2)'!O163</f>
        <v>3247</v>
      </c>
      <c r="C58" s="27">
        <f>'[1]миграция  июль(2)'!O165</f>
        <v>8935.6073298429328</v>
      </c>
      <c r="D58" s="22">
        <f>'[1]миграция  июль(2)'!Q163</f>
        <v>185</v>
      </c>
      <c r="E58" s="23">
        <f t="shared" si="0"/>
        <v>5.6975669849091473</v>
      </c>
      <c r="F58" s="23">
        <f>'[1]миграция  июль(2)'!R163</f>
        <v>3062</v>
      </c>
      <c r="G58" s="23">
        <f t="shared" si="1"/>
        <v>94.302433015090855</v>
      </c>
    </row>
    <row r="59" spans="1:7" s="25" customFormat="1" ht="22.5" customHeight="1" x14ac:dyDescent="0.3">
      <c r="A59" s="27" t="s">
        <v>61</v>
      </c>
      <c r="B59" s="27">
        <f>'[1]миграция  июль(2)'!O166</f>
        <v>3340</v>
      </c>
      <c r="C59" s="27">
        <f>'[1]миграция  июль(2)'!O168</f>
        <v>8042.0955089820363</v>
      </c>
      <c r="D59" s="22">
        <f>'[1]миграция  июль(2)'!Q166</f>
        <v>588</v>
      </c>
      <c r="E59" s="23">
        <f t="shared" si="0"/>
        <v>17.604790419161674</v>
      </c>
      <c r="F59" s="23">
        <f>'[1]миграция  июль(2)'!R166</f>
        <v>2752</v>
      </c>
      <c r="G59" s="23">
        <f t="shared" si="1"/>
        <v>82.395209580838326</v>
      </c>
    </row>
    <row r="60" spans="1:7" s="25" customFormat="1" ht="22.5" customHeight="1" x14ac:dyDescent="0.3">
      <c r="A60" s="27" t="s">
        <v>62</v>
      </c>
      <c r="B60" s="27">
        <f>'[1]миграция  июль(2)'!O169</f>
        <v>13317</v>
      </c>
      <c r="C60" s="27">
        <f>'[1]миграция  июль(2)'!O171</f>
        <v>6923.7793797401819</v>
      </c>
      <c r="D60" s="22">
        <f>'[1]миграция  июль(2)'!Q169</f>
        <v>2833</v>
      </c>
      <c r="E60" s="23">
        <f t="shared" si="0"/>
        <v>21.273560111136142</v>
      </c>
      <c r="F60" s="23">
        <f>'[1]миграция  июль(2)'!R169</f>
        <v>10484</v>
      </c>
      <c r="G60" s="23">
        <f t="shared" si="1"/>
        <v>78.726439888863851</v>
      </c>
    </row>
    <row r="61" spans="1:7" s="25" customFormat="1" ht="22.5" customHeight="1" x14ac:dyDescent="0.3">
      <c r="A61" s="27" t="s">
        <v>63</v>
      </c>
      <c r="B61" s="27">
        <f>'[1]миграция  июль(2)'!O172</f>
        <v>16642</v>
      </c>
      <c r="C61" s="27">
        <f>'[1]миграция  июль(2)'!O174</f>
        <v>7058.0781156111043</v>
      </c>
      <c r="D61" s="22">
        <f>'[1]миграция  июль(2)'!Q172</f>
        <v>4257</v>
      </c>
      <c r="E61" s="23">
        <f t="shared" si="0"/>
        <v>25.579858190121378</v>
      </c>
      <c r="F61" s="23">
        <f>'[1]миграция  июль(2)'!R172</f>
        <v>12385</v>
      </c>
      <c r="G61" s="23">
        <f t="shared" si="1"/>
        <v>74.420141809878615</v>
      </c>
    </row>
    <row r="62" spans="1:7" ht="22.5" customHeight="1" x14ac:dyDescent="0.3">
      <c r="A62" s="27" t="s">
        <v>64</v>
      </c>
      <c r="B62" s="27">
        <f>'[1]миграция  июль(2)'!O175</f>
        <v>18463</v>
      </c>
      <c r="C62" s="27">
        <f>'[1]миграция  июль(2)'!O177</f>
        <v>6745.93847153767</v>
      </c>
      <c r="D62" s="22">
        <f>'[1]миграция  июль(2)'!Q175</f>
        <v>4132</v>
      </c>
      <c r="E62" s="23">
        <f t="shared" si="0"/>
        <v>22.379894924985106</v>
      </c>
      <c r="F62" s="23">
        <f>'[1]миграция  июль(2)'!R175</f>
        <v>14331</v>
      </c>
      <c r="G62" s="23">
        <f t="shared" si="1"/>
        <v>77.620105075014905</v>
      </c>
    </row>
    <row r="63" spans="1:7" s="25" customFormat="1" ht="22.5" customHeight="1" x14ac:dyDescent="0.3">
      <c r="A63" s="27" t="s">
        <v>65</v>
      </c>
      <c r="B63" s="27">
        <f>'[1]миграция  июль(2)'!O178</f>
        <v>16819</v>
      </c>
      <c r="C63" s="27">
        <f>'[1]миграция  июль(2)'!O180</f>
        <v>6780.514477674059</v>
      </c>
      <c r="D63" s="22">
        <f>'[1]миграция  июль(2)'!Q178</f>
        <v>2657</v>
      </c>
      <c r="E63" s="23">
        <f t="shared" si="0"/>
        <v>15.797609846007491</v>
      </c>
      <c r="F63" s="23">
        <f>'[1]миграция  июль(2)'!R178</f>
        <v>14162</v>
      </c>
      <c r="G63" s="23">
        <f t="shared" si="1"/>
        <v>84.202390153992511</v>
      </c>
    </row>
    <row r="64" spans="1:7" s="25" customFormat="1" ht="22.5" customHeight="1" x14ac:dyDescent="0.3">
      <c r="A64" s="27" t="s">
        <v>66</v>
      </c>
      <c r="B64" s="27">
        <f>'[1]миграция  июль(2)'!O181</f>
        <v>3758</v>
      </c>
      <c r="C64" s="27">
        <f>'[1]миграция  июль(2)'!O183</f>
        <v>7952.7602448110702</v>
      </c>
      <c r="D64" s="22">
        <f>'[1]миграция  июль(2)'!Q181</f>
        <v>605</v>
      </c>
      <c r="E64" s="23">
        <f t="shared" si="0"/>
        <v>16.098988823842468</v>
      </c>
      <c r="F64" s="23">
        <f>'[1]миграция  июль(2)'!R181</f>
        <v>3153</v>
      </c>
      <c r="G64" s="23">
        <f t="shared" si="1"/>
        <v>83.901011176157539</v>
      </c>
    </row>
    <row r="65" spans="1:7" s="25" customFormat="1" ht="22.5" customHeight="1" x14ac:dyDescent="0.3">
      <c r="A65" s="27" t="s">
        <v>67</v>
      </c>
      <c r="B65" s="27">
        <f>'[1]миграция  июль(2)'!O184</f>
        <v>13162</v>
      </c>
      <c r="C65" s="27">
        <f>'[1]миграция  июль(2)'!O186</f>
        <v>7188.9257711593982</v>
      </c>
      <c r="D65" s="22">
        <f>'[1]миграция  июль(2)'!Q184</f>
        <v>2721</v>
      </c>
      <c r="E65" s="23">
        <f t="shared" si="0"/>
        <v>20.67314997720711</v>
      </c>
      <c r="F65" s="23">
        <f>'[1]миграция  июль(2)'!R184</f>
        <v>10441</v>
      </c>
      <c r="G65" s="23">
        <f t="shared" si="1"/>
        <v>79.326850022792897</v>
      </c>
    </row>
    <row r="66" spans="1:7" s="25" customFormat="1" ht="22.5" customHeight="1" x14ac:dyDescent="0.3">
      <c r="A66" s="27" t="s">
        <v>68</v>
      </c>
      <c r="B66" s="27">
        <f>'[1]миграция  июль(2)'!O187</f>
        <v>34514</v>
      </c>
      <c r="C66" s="27">
        <f>'[1]миграция  июль(2)'!O189</f>
        <v>6897.3632149272762</v>
      </c>
      <c r="D66" s="22">
        <f>'[1]миграция  июль(2)'!Q187</f>
        <v>5962</v>
      </c>
      <c r="E66" s="23">
        <f t="shared" si="0"/>
        <v>17.274149620443875</v>
      </c>
      <c r="F66" s="23">
        <f>'[1]миграция  июль(2)'!R187</f>
        <v>28552</v>
      </c>
      <c r="G66" s="23">
        <f t="shared" si="1"/>
        <v>82.725850379556121</v>
      </c>
    </row>
    <row r="67" spans="1:7" s="25" customFormat="1" ht="22.5" customHeight="1" x14ac:dyDescent="0.3">
      <c r="A67" s="27" t="s">
        <v>69</v>
      </c>
      <c r="B67" s="27">
        <f>'[1]миграция  июль(2)'!O190</f>
        <v>3560</v>
      </c>
      <c r="C67" s="27">
        <f>'[1]миграция  июль(2)'!O192</f>
        <v>8150.2560112359542</v>
      </c>
      <c r="D67" s="22">
        <f>'[1]миграция  июль(2)'!Q190</f>
        <v>881</v>
      </c>
      <c r="E67" s="23">
        <f t="shared" si="0"/>
        <v>24.747191011235955</v>
      </c>
      <c r="F67" s="23">
        <f>'[1]миграция  июль(2)'!R190</f>
        <v>2679</v>
      </c>
      <c r="G67" s="23">
        <f t="shared" si="1"/>
        <v>75.252808988764045</v>
      </c>
    </row>
    <row r="69" spans="1:7" ht="19.5" x14ac:dyDescent="0.3">
      <c r="A69" s="31"/>
      <c r="B69" s="31"/>
      <c r="C69" s="31"/>
      <c r="D69" s="32"/>
      <c r="E69" s="33"/>
      <c r="F69" s="33"/>
      <c r="G69" s="33"/>
    </row>
    <row r="70" spans="1:7" ht="23.25" x14ac:dyDescent="0.35">
      <c r="A70" s="34"/>
      <c r="B70" s="34"/>
      <c r="C70" s="34"/>
      <c r="D70" s="35"/>
      <c r="E70" s="36"/>
      <c r="F70" s="36"/>
      <c r="G70" s="36"/>
    </row>
  </sheetData>
  <autoFilter ref="A5:G67"/>
  <mergeCells count="11">
    <mergeCell ref="A69:C69"/>
    <mergeCell ref="E69:G69"/>
    <mergeCell ref="A70:C70"/>
    <mergeCell ref="E70:G70"/>
    <mergeCell ref="A1:G2"/>
    <mergeCell ref="A3:A5"/>
    <mergeCell ref="B3:B5"/>
    <mergeCell ref="C3:C5"/>
    <mergeCell ref="D3:G3"/>
    <mergeCell ref="D4:E4"/>
    <mergeCell ref="F4:G4"/>
  </mergeCells>
  <printOptions horizontalCentered="1"/>
  <pageMargins left="0.19685039370078741" right="0.19685039370078741" top="3.937007874015748E-2" bottom="0" header="0.11811023622047245" footer="0.1181102362204724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почта-банк июль  (3)</vt:lpstr>
      <vt:lpstr>'почта-банк июль  (3)'!Область_печати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Бектурсунова Чолпон</dc:creator>
  <cp:lastModifiedBy>Бектурсунова Чолпон</cp:lastModifiedBy>
  <dcterms:created xsi:type="dcterms:W3CDTF">2023-12-25T03:30:25Z</dcterms:created>
  <dcterms:modified xsi:type="dcterms:W3CDTF">2023-12-25T03:30:49Z</dcterms:modified>
</cp:coreProperties>
</file>