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701" activeTab="8"/>
  </bookViews>
  <sheets>
    <sheet name="общий" sheetId="1" r:id="rId1"/>
    <sheet name="г. Бишкек " sheetId="5" r:id="rId2"/>
    <sheet name="Чуй" sheetId="4" r:id="rId3"/>
    <sheet name="Талас" sheetId="6" r:id="rId4"/>
    <sheet name="Нарын" sheetId="7" r:id="rId5"/>
    <sheet name="Иссык-Куль" sheetId="8" r:id="rId6"/>
    <sheet name="Ош" sheetId="9" r:id="rId7"/>
    <sheet name="Баткен" sheetId="10" r:id="rId8"/>
    <sheet name="Джал-Абад" sheetId="11" r:id="rId9"/>
  </sheets>
  <definedNames>
    <definedName name="_xlnm.Print_Area" localSheetId="7">Баткен!$A$2:$O$13</definedName>
    <definedName name="_xlnm.Print_Area" localSheetId="1">'г. Бишкек '!$A$2:$P$13</definedName>
    <definedName name="_xlnm.Print_Area" localSheetId="8">'Джал-Абад'!$A$2:$U$13</definedName>
    <definedName name="_xlnm.Print_Area" localSheetId="5">'Иссык-Куль'!$A$2:$S$13</definedName>
    <definedName name="_xlnm.Print_Area" localSheetId="4">Нарын!$A$2:$Q$13</definedName>
    <definedName name="_xlnm.Print_Area" localSheetId="0">общий!$A$2:$U$13</definedName>
    <definedName name="_xlnm.Print_Area" localSheetId="6">Ош!$A$2:$T$13</definedName>
    <definedName name="_xlnm.Print_Area" localSheetId="3">Талас!$A$2:$P$13</definedName>
    <definedName name="_xlnm.Print_Area" localSheetId="2">Чуй!$A$2:$T$13</definedName>
  </definedNames>
  <calcPr calcId="145621"/>
</workbook>
</file>

<file path=xl/calcChain.xml><?xml version="1.0" encoding="utf-8"?>
<calcChain xmlns="http://schemas.openxmlformats.org/spreadsheetml/2006/main">
  <c r="D20" i="9" l="1"/>
  <c r="D17" i="9" l="1"/>
  <c r="D19" i="9"/>
  <c r="D18" i="9"/>
  <c r="C17" i="9"/>
  <c r="D16" i="9"/>
  <c r="E16" i="9"/>
  <c r="D15" i="9"/>
  <c r="D14" i="9"/>
  <c r="D13" i="9"/>
  <c r="D12" i="9"/>
  <c r="E16" i="11" l="1"/>
  <c r="F16" i="11"/>
  <c r="G16" i="11"/>
  <c r="H16" i="11"/>
  <c r="I16" i="11"/>
  <c r="J16" i="11"/>
  <c r="K16" i="11"/>
  <c r="L16" i="11"/>
  <c r="M16" i="11"/>
  <c r="N16" i="11"/>
  <c r="O16" i="11"/>
  <c r="P16" i="11"/>
  <c r="D16" i="11"/>
  <c r="L16" i="9" l="1"/>
  <c r="F16" i="5" l="1"/>
  <c r="G16" i="5"/>
  <c r="H16" i="5"/>
  <c r="E16" i="5"/>
  <c r="D21" i="9" l="1"/>
  <c r="D22" i="9"/>
  <c r="D20" i="1" l="1"/>
  <c r="D21" i="11" l="1"/>
  <c r="D22" i="11"/>
  <c r="D20" i="11"/>
  <c r="D21" i="10"/>
  <c r="D22" i="10"/>
  <c r="D20" i="10"/>
  <c r="D21" i="8"/>
  <c r="D22" i="8"/>
  <c r="D20" i="8"/>
  <c r="D21" i="7"/>
  <c r="D22" i="7"/>
  <c r="D20" i="7"/>
  <c r="D21" i="6"/>
  <c r="D22" i="6"/>
  <c r="D20" i="6"/>
  <c r="D21" i="4"/>
  <c r="D20" i="4"/>
  <c r="D21" i="5"/>
  <c r="D20" i="5"/>
  <c r="D24" i="8"/>
  <c r="D26" i="7"/>
  <c r="D27" i="7"/>
  <c r="D28" i="7"/>
  <c r="D29" i="7"/>
  <c r="D24" i="7"/>
  <c r="D19" i="1" l="1"/>
  <c r="D18" i="1"/>
  <c r="D17" i="1"/>
  <c r="D15" i="1"/>
  <c r="D14" i="1"/>
  <c r="D12" i="1"/>
  <c r="D13" i="4" l="1"/>
  <c r="D14" i="4"/>
  <c r="D15" i="4"/>
  <c r="D17" i="4"/>
  <c r="D18" i="4"/>
  <c r="D19" i="4"/>
  <c r="D12" i="4"/>
  <c r="D17" i="11"/>
  <c r="D13" i="11"/>
  <c r="D14" i="11"/>
  <c r="D15" i="11"/>
  <c r="D18" i="11"/>
  <c r="D19" i="11"/>
  <c r="D12" i="11"/>
  <c r="D19" i="10"/>
  <c r="D18" i="10"/>
  <c r="D17" i="10"/>
  <c r="D15" i="10"/>
  <c r="D14" i="10"/>
  <c r="D13" i="10"/>
  <c r="D12" i="10"/>
  <c r="D19" i="8"/>
  <c r="D18" i="8"/>
  <c r="D17" i="8"/>
  <c r="D15" i="8"/>
  <c r="D14" i="8"/>
  <c r="D13" i="8"/>
  <c r="D12" i="8"/>
  <c r="D19" i="7"/>
  <c r="D18" i="7"/>
  <c r="D17" i="7"/>
  <c r="D15" i="7"/>
  <c r="D14" i="7"/>
  <c r="D13" i="7"/>
  <c r="D12" i="7"/>
  <c r="D19" i="6"/>
  <c r="D18" i="6"/>
  <c r="D17" i="6"/>
  <c r="D15" i="6"/>
  <c r="D14" i="6"/>
  <c r="D13" i="6"/>
  <c r="D12" i="6"/>
  <c r="D19" i="5"/>
  <c r="D18" i="5"/>
  <c r="D17" i="5"/>
  <c r="D16" i="5"/>
  <c r="D15" i="5"/>
  <c r="D14" i="5"/>
  <c r="D13" i="5"/>
  <c r="D12" i="5"/>
  <c r="D13" i="1" l="1"/>
  <c r="D29" i="4"/>
  <c r="D28" i="4"/>
  <c r="D27" i="4"/>
  <c r="D26" i="4"/>
  <c r="D25" i="4"/>
  <c r="D29" i="6"/>
  <c r="D28" i="6"/>
  <c r="D27" i="6"/>
  <c r="D26" i="6"/>
  <c r="D25" i="6"/>
  <c r="D25" i="7"/>
  <c r="D29" i="8"/>
  <c r="D28" i="8"/>
  <c r="D27" i="8"/>
  <c r="D26" i="8"/>
  <c r="D25" i="8"/>
  <c r="D29" i="9"/>
  <c r="D28" i="9"/>
  <c r="D27" i="9"/>
  <c r="D26" i="9"/>
  <c r="D25" i="9"/>
  <c r="E16" i="1" l="1"/>
  <c r="E16" i="10"/>
  <c r="F16" i="10"/>
  <c r="G16" i="10"/>
  <c r="H16" i="10"/>
  <c r="I16" i="10"/>
  <c r="F16" i="9"/>
  <c r="G16" i="9"/>
  <c r="H16" i="9"/>
  <c r="I16" i="9"/>
  <c r="J16" i="9"/>
  <c r="K16" i="9"/>
  <c r="E16" i="8"/>
  <c r="F16" i="8"/>
  <c r="G16" i="8"/>
  <c r="H16" i="8"/>
  <c r="I16" i="8"/>
  <c r="J16" i="8"/>
  <c r="K16" i="8"/>
  <c r="E16" i="7"/>
  <c r="F16" i="7"/>
  <c r="G16" i="7"/>
  <c r="H16" i="7"/>
  <c r="I16" i="7"/>
  <c r="E16" i="6"/>
  <c r="F16" i="6"/>
  <c r="G16" i="6"/>
  <c r="H16" i="6"/>
  <c r="E16" i="4"/>
  <c r="F16" i="4"/>
  <c r="G16" i="4"/>
  <c r="H16" i="4"/>
  <c r="I16" i="4"/>
  <c r="J16" i="4"/>
  <c r="K16" i="4"/>
  <c r="L16" i="4"/>
  <c r="D16" i="1" l="1"/>
  <c r="D16" i="10"/>
  <c r="D16" i="8"/>
  <c r="D16" i="7"/>
  <c r="D16" i="6"/>
  <c r="D16" i="4"/>
</calcChain>
</file>

<file path=xl/sharedStrings.xml><?xml version="1.0" encoding="utf-8"?>
<sst xmlns="http://schemas.openxmlformats.org/spreadsheetml/2006/main" count="889" uniqueCount="256">
  <si>
    <t>Наименование</t>
  </si>
  <si>
    <t xml:space="preserve">г.Бишкек </t>
  </si>
  <si>
    <t xml:space="preserve">г.  Ош </t>
  </si>
  <si>
    <t xml:space="preserve"> Чуй </t>
  </si>
  <si>
    <t xml:space="preserve">Талас </t>
  </si>
  <si>
    <t xml:space="preserve">Нарын </t>
  </si>
  <si>
    <t xml:space="preserve">Иссык - Куль </t>
  </si>
  <si>
    <t>Ош</t>
  </si>
  <si>
    <t xml:space="preserve">Баткен </t>
  </si>
  <si>
    <t xml:space="preserve">Дж-Абад </t>
  </si>
  <si>
    <t>Уровень  официальной безработицы</t>
  </si>
  <si>
    <t xml:space="preserve"> Численность официально зарегистрированных   безработных </t>
  </si>
  <si>
    <t xml:space="preserve">Численность  безработных, состоящих на учете  в службе занятости </t>
  </si>
  <si>
    <t xml:space="preserve">Количество вакантных рабочих мест </t>
  </si>
  <si>
    <r>
      <rPr>
        <b/>
        <sz val="14"/>
        <color theme="1"/>
        <rFont val="Times New Roman"/>
        <family val="1"/>
        <charset val="204"/>
      </rPr>
      <t xml:space="preserve">Утвержденная квота для ЛОВЗ по республике  </t>
    </r>
    <r>
      <rPr>
        <sz val="14"/>
        <color theme="1"/>
        <rFont val="Times New Roman"/>
        <family val="1"/>
        <charset val="204"/>
      </rPr>
      <t xml:space="preserve">    </t>
    </r>
  </si>
  <si>
    <t xml:space="preserve">ед.
изм </t>
  </si>
  <si>
    <t>тыс.чел</t>
  </si>
  <si>
    <t xml:space="preserve"> %</t>
  </si>
  <si>
    <t>ед</t>
  </si>
  <si>
    <r>
      <rPr>
        <b/>
        <sz val="14"/>
        <color theme="1"/>
        <rFont val="Times New Roman"/>
        <family val="1"/>
        <charset val="204"/>
      </rPr>
      <t xml:space="preserve">Количество       трудоустроенных ЛОВЗ, в том числе:  </t>
    </r>
    <r>
      <rPr>
        <sz val="14"/>
        <color theme="1"/>
        <rFont val="Times New Roman"/>
        <family val="1"/>
        <charset val="204"/>
      </rPr>
      <t xml:space="preserve">        </t>
    </r>
  </si>
  <si>
    <t>Число претендентов на одно место</t>
  </si>
  <si>
    <t>чел.</t>
  </si>
  <si>
    <t>рабочих мест/на год</t>
  </si>
  <si>
    <t>Экономически активное население</t>
  </si>
  <si>
    <t>Экономически неактивное население</t>
  </si>
  <si>
    <t xml:space="preserve">Занятое население </t>
  </si>
  <si>
    <t>Общее число безработных</t>
  </si>
  <si>
    <t xml:space="preserve">Уровень общей безработицы </t>
  </si>
  <si>
    <t>Численность населения</t>
  </si>
  <si>
    <t xml:space="preserve">Количество трудоустроенных граждан </t>
  </si>
  <si>
    <t>Количество проведенных ярмарок вакансий в том числе:</t>
  </si>
  <si>
    <t xml:space="preserve"> Кемин</t>
  </si>
  <si>
    <t xml:space="preserve">Ыссык-Ата </t>
  </si>
  <si>
    <t>Жайыл</t>
  </si>
  <si>
    <t>Панфилов</t>
  </si>
  <si>
    <t xml:space="preserve">Ленинский </t>
  </si>
  <si>
    <t xml:space="preserve">Талас межрай </t>
  </si>
  <si>
    <t>Бакай-Ата</t>
  </si>
  <si>
    <t>Кара-Бура</t>
  </si>
  <si>
    <t xml:space="preserve">Манас </t>
  </si>
  <si>
    <t xml:space="preserve">Кочкор </t>
  </si>
  <si>
    <t xml:space="preserve"> Ат-Баши</t>
  </si>
  <si>
    <t xml:space="preserve">Ак-Талаа </t>
  </si>
  <si>
    <t xml:space="preserve"> Жумгал</t>
  </si>
  <si>
    <t>Нарын межрай</t>
  </si>
  <si>
    <t xml:space="preserve">Чуй межрай </t>
  </si>
  <si>
    <t>Ак-Суу</t>
  </si>
  <si>
    <t xml:space="preserve">г. Каракол </t>
  </si>
  <si>
    <t xml:space="preserve">г. Балыкчи </t>
  </si>
  <si>
    <t>Иссык-Куль</t>
  </si>
  <si>
    <t>Тюп</t>
  </si>
  <si>
    <t>Джеты-Огуз</t>
  </si>
  <si>
    <t xml:space="preserve">Тон </t>
  </si>
  <si>
    <t xml:space="preserve">Алай </t>
  </si>
  <si>
    <t xml:space="preserve">Чон-Алай </t>
  </si>
  <si>
    <t>Араван</t>
  </si>
  <si>
    <t xml:space="preserve">Кара-Кульджа </t>
  </si>
  <si>
    <t xml:space="preserve">Кара-Суу </t>
  </si>
  <si>
    <t>Ноокат</t>
  </si>
  <si>
    <t>Узген межрай</t>
  </si>
  <si>
    <t xml:space="preserve">г. Ош </t>
  </si>
  <si>
    <t xml:space="preserve"> Баткен межрай</t>
  </si>
  <si>
    <t xml:space="preserve"> Кадамжай</t>
  </si>
  <si>
    <t xml:space="preserve">Ляйляк </t>
  </si>
  <si>
    <t xml:space="preserve">г. Кызыл-Кыя </t>
  </si>
  <si>
    <t xml:space="preserve">г. Сулюкта </t>
  </si>
  <si>
    <t xml:space="preserve">г. Джалал-Абад </t>
  </si>
  <si>
    <t xml:space="preserve"> Сузак</t>
  </si>
  <si>
    <t>Ноокен</t>
  </si>
  <si>
    <t>Чаткал</t>
  </si>
  <si>
    <t xml:space="preserve">Тогуз-Торо </t>
  </si>
  <si>
    <t>г. Майлуу-Суу</t>
  </si>
  <si>
    <t>г. Таш-Комур</t>
  </si>
  <si>
    <t>г. Кара-Куль</t>
  </si>
  <si>
    <t xml:space="preserve">Базар-Коргон </t>
  </si>
  <si>
    <t>Аксы</t>
  </si>
  <si>
    <t>Ала-Бука</t>
  </si>
  <si>
    <t>Токтогул</t>
  </si>
  <si>
    <t xml:space="preserve">Основные показатели в сфере содействия занятости </t>
  </si>
  <si>
    <t xml:space="preserve">Количество граждан, охваченных активными мерами содействия занятости, в том числе:             </t>
  </si>
  <si>
    <r>
      <rPr>
        <b/>
        <sz val="14"/>
        <color theme="1"/>
        <rFont val="Times New Roman"/>
        <family val="1"/>
        <charset val="204"/>
      </rPr>
      <t xml:space="preserve">Количество трудоустроенных ЛОВЗ, в том числе:  </t>
    </r>
    <r>
      <rPr>
        <sz val="14"/>
        <color theme="1"/>
        <rFont val="Times New Roman"/>
        <family val="1"/>
        <charset val="204"/>
      </rPr>
      <t xml:space="preserve">        </t>
    </r>
  </si>
  <si>
    <r>
      <rPr>
        <b/>
        <sz val="14"/>
        <color theme="1"/>
        <rFont val="Times New Roman"/>
        <family val="1"/>
        <charset val="204"/>
      </rPr>
      <t>Количество граждан,  охваченных пассивными мерами (пособие по безработице) содействия занятости</t>
    </r>
    <r>
      <rPr>
        <sz val="14"/>
        <color theme="1"/>
        <rFont val="Times New Roman"/>
        <family val="1"/>
        <charset val="204"/>
      </rPr>
      <t xml:space="preserve">              </t>
    </r>
  </si>
  <si>
    <t xml:space="preserve">                            - на квотированные рабочие места </t>
  </si>
  <si>
    <t xml:space="preserve">                   - количество участников</t>
  </si>
  <si>
    <t xml:space="preserve">                   - трудоустроено</t>
  </si>
  <si>
    <t xml:space="preserve"> Численность официально зарегистрированных безработных </t>
  </si>
  <si>
    <t xml:space="preserve">            - оплачиваемые  общественные работы (ООР)</t>
  </si>
  <si>
    <t xml:space="preserve">             - профессиональное обучение </t>
  </si>
  <si>
    <t xml:space="preserve">            - оплачиваемые общественные работы (ООР)</t>
  </si>
  <si>
    <r>
      <rPr>
        <b/>
        <sz val="14"/>
        <color theme="1"/>
        <rFont val="Times New Roman"/>
        <family val="1"/>
        <charset val="204"/>
      </rPr>
      <t>Количество граждан, охваченных пассивными мерами (пособие по безработице) содействия занятости</t>
    </r>
    <r>
      <rPr>
        <sz val="14"/>
        <color theme="1"/>
        <rFont val="Times New Roman"/>
        <family val="1"/>
        <charset val="204"/>
      </rPr>
      <t xml:space="preserve">              </t>
    </r>
  </si>
  <si>
    <t xml:space="preserve">                 -  выдано направлений для труд.</t>
  </si>
  <si>
    <t xml:space="preserve">              - количество работодат. принявших участие</t>
  </si>
  <si>
    <t xml:space="preserve">             -  количество выявленных вакансий</t>
  </si>
  <si>
    <t xml:space="preserve">                            - на квотированные   рабочие места </t>
  </si>
  <si>
    <t xml:space="preserve">Основные показатели в сфере содействия  занятости г. Бишкек </t>
  </si>
  <si>
    <t xml:space="preserve">Основные показатели в сфере содействия  занятости по Чуйской области </t>
  </si>
  <si>
    <t>Московский</t>
  </si>
  <si>
    <t xml:space="preserve">Численность безработных, состоящих на учете  в службе занятости </t>
  </si>
  <si>
    <t xml:space="preserve">Численность безработных, состоящих на учете в службе занятости </t>
  </si>
  <si>
    <t xml:space="preserve">Количество граждан,охваченных активными мерами содействия занятости, в том числе:             </t>
  </si>
  <si>
    <r>
      <rPr>
        <b/>
        <sz val="14"/>
        <color theme="1"/>
        <rFont val="Times New Roman"/>
        <family val="1"/>
        <charset val="204"/>
      </rPr>
      <t>Количество граждан, охваченных  пассивными мерами (пособие по безработице) содействия занятости</t>
    </r>
    <r>
      <rPr>
        <sz val="14"/>
        <color theme="1"/>
        <rFont val="Times New Roman"/>
        <family val="1"/>
        <charset val="204"/>
      </rPr>
      <t xml:space="preserve">              </t>
    </r>
  </si>
  <si>
    <t xml:space="preserve">Основные показатели в сфере содействия занятости по Талаской области </t>
  </si>
  <si>
    <t xml:space="preserve">Основные показатели в сфере содействия занятости по Нарынской области </t>
  </si>
  <si>
    <t xml:space="preserve">Основные показатели в сфере содействия занятости по Иссык-Кульской области </t>
  </si>
  <si>
    <r>
      <rPr>
        <b/>
        <sz val="14"/>
        <color theme="1"/>
        <rFont val="Times New Roman"/>
        <family val="1"/>
        <charset val="204"/>
      </rPr>
      <t>Количество граждан,  охваченных  пассивными мерами  (пособие по безработице) содействия занятости</t>
    </r>
    <r>
      <rPr>
        <sz val="14"/>
        <color theme="1"/>
        <rFont val="Times New Roman"/>
        <family val="1"/>
        <charset val="204"/>
      </rPr>
      <t xml:space="preserve">              </t>
    </r>
  </si>
  <si>
    <t>Основные показатели в сфере содействия занятости по Ошской области</t>
  </si>
  <si>
    <t xml:space="preserve">Численность официально зарегистрированных   безработных </t>
  </si>
  <si>
    <t xml:space="preserve">Основные показатели в сфере содействия занятости по Баткенской области </t>
  </si>
  <si>
    <t xml:space="preserve">Основные показатели в сфере содействия занятости по Джалал-Абадской области </t>
  </si>
  <si>
    <t xml:space="preserve">сокулук </t>
  </si>
  <si>
    <t>аламудун</t>
  </si>
  <si>
    <t>1</t>
  </si>
  <si>
    <t>5</t>
  </si>
  <si>
    <t>0</t>
  </si>
  <si>
    <t>2</t>
  </si>
  <si>
    <t>6</t>
  </si>
  <si>
    <t>4</t>
  </si>
  <si>
    <t>7</t>
  </si>
  <si>
    <t>28</t>
  </si>
  <si>
    <t>3</t>
  </si>
  <si>
    <t>13</t>
  </si>
  <si>
    <t>9</t>
  </si>
  <si>
    <t>44</t>
  </si>
  <si>
    <r>
      <rPr>
        <b/>
        <sz val="14"/>
        <rFont val="Times New Roman"/>
        <family val="1"/>
        <charset val="204"/>
      </rPr>
      <t xml:space="preserve">Утвержденная квота для ЛОВЗ по республике  </t>
    </r>
    <r>
      <rPr>
        <sz val="14"/>
        <rFont val="Times New Roman"/>
        <family val="1"/>
        <charset val="204"/>
      </rPr>
      <t xml:space="preserve">    </t>
    </r>
  </si>
  <si>
    <r>
      <rPr>
        <b/>
        <sz val="14"/>
        <rFont val="Times New Roman"/>
        <family val="1"/>
        <charset val="204"/>
      </rPr>
      <t xml:space="preserve">Количество трудоустроенных ЛОВЗ, в том числе:  </t>
    </r>
    <r>
      <rPr>
        <sz val="14"/>
        <rFont val="Times New Roman"/>
        <family val="1"/>
        <charset val="204"/>
      </rPr>
      <t xml:space="preserve">        </t>
    </r>
  </si>
  <si>
    <t>10</t>
  </si>
  <si>
    <t>8</t>
  </si>
  <si>
    <t>15</t>
  </si>
  <si>
    <t>20</t>
  </si>
  <si>
    <t>12</t>
  </si>
  <si>
    <t>65</t>
  </si>
  <si>
    <t>32</t>
  </si>
  <si>
    <t xml:space="preserve"> </t>
  </si>
  <si>
    <t>30</t>
  </si>
  <si>
    <t>164</t>
  </si>
  <si>
    <t>50</t>
  </si>
  <si>
    <t>18</t>
  </si>
  <si>
    <t>31</t>
  </si>
  <si>
    <t>53</t>
  </si>
  <si>
    <t>35</t>
  </si>
  <si>
    <t>103</t>
  </si>
  <si>
    <t>17</t>
  </si>
  <si>
    <t>11</t>
  </si>
  <si>
    <t>175</t>
  </si>
  <si>
    <t>112</t>
  </si>
  <si>
    <t>43</t>
  </si>
  <si>
    <t>368</t>
  </si>
  <si>
    <t>844</t>
  </si>
  <si>
    <t>46</t>
  </si>
  <si>
    <t>210</t>
  </si>
  <si>
    <t>41</t>
  </si>
  <si>
    <t>1237</t>
  </si>
  <si>
    <t>486</t>
  </si>
  <si>
    <t>458</t>
  </si>
  <si>
    <t>211</t>
  </si>
  <si>
    <t>71</t>
  </si>
  <si>
    <t>424</t>
  </si>
  <si>
    <t>624</t>
  </si>
  <si>
    <t>499</t>
  </si>
  <si>
    <t>94</t>
  </si>
  <si>
    <t>33</t>
  </si>
  <si>
    <t xml:space="preserve">  по состоянию на  01.02.2024 года </t>
  </si>
  <si>
    <t>1522</t>
  </si>
  <si>
    <t>1445</t>
  </si>
  <si>
    <t>24</t>
  </si>
  <si>
    <t>984</t>
  </si>
  <si>
    <t>872</t>
  </si>
  <si>
    <t>128</t>
  </si>
  <si>
    <t>51</t>
  </si>
  <si>
    <t>1982</t>
  </si>
  <si>
    <t>1722</t>
  </si>
  <si>
    <t>102</t>
  </si>
  <si>
    <t>1377</t>
  </si>
  <si>
    <t>1236</t>
  </si>
  <si>
    <t>254</t>
  </si>
  <si>
    <t>89</t>
  </si>
  <si>
    <t>312</t>
  </si>
  <si>
    <t>39</t>
  </si>
  <si>
    <t>398</t>
  </si>
  <si>
    <t>960</t>
  </si>
  <si>
    <t>789</t>
  </si>
  <si>
    <t>360</t>
  </si>
  <si>
    <t>202</t>
  </si>
  <si>
    <t>805</t>
  </si>
  <si>
    <t>785</t>
  </si>
  <si>
    <t>580</t>
  </si>
  <si>
    <t>533</t>
  </si>
  <si>
    <t>2169</t>
  </si>
  <si>
    <t>1408</t>
  </si>
  <si>
    <t>57</t>
  </si>
  <si>
    <t>653</t>
  </si>
  <si>
    <t>1825</t>
  </si>
  <si>
    <t>1193</t>
  </si>
  <si>
    <t>417</t>
  </si>
  <si>
    <t>271</t>
  </si>
  <si>
    <t>по области за  январь  2023 г.</t>
  </si>
  <si>
    <t xml:space="preserve">по области за январь  2024 г. </t>
  </si>
  <si>
    <t xml:space="preserve">по области за январь  2023 г. </t>
  </si>
  <si>
    <t xml:space="preserve">по области за  январь  2024 г. </t>
  </si>
  <si>
    <t>по  городу  за  январь  2023 г.</t>
  </si>
  <si>
    <t>по  городу за январь  2024 г.</t>
  </si>
  <si>
    <t>по области за январь 2023 г.</t>
  </si>
  <si>
    <t>по области за январь 2024 г.</t>
  </si>
  <si>
    <t>181</t>
  </si>
  <si>
    <t>832</t>
  </si>
  <si>
    <t>563</t>
  </si>
  <si>
    <t>27</t>
  </si>
  <si>
    <t>384</t>
  </si>
  <si>
    <t>379</t>
  </si>
  <si>
    <t>465</t>
  </si>
  <si>
    <t>по области за январь 2023г.</t>
  </si>
  <si>
    <t>1101</t>
  </si>
  <si>
    <t>3408</t>
  </si>
  <si>
    <t>1861</t>
  </si>
  <si>
    <t>1768</t>
  </si>
  <si>
    <t>1041</t>
  </si>
  <si>
    <t>26</t>
  </si>
  <si>
    <t>457</t>
  </si>
  <si>
    <t>456</t>
  </si>
  <si>
    <t>4465</t>
  </si>
  <si>
    <t>3491</t>
  </si>
  <si>
    <t>6564</t>
  </si>
  <si>
    <t>6308</t>
  </si>
  <si>
    <t>2706</t>
  </si>
  <si>
    <t>2117</t>
  </si>
  <si>
    <t>4825</t>
  </si>
  <si>
    <t>2954</t>
  </si>
  <si>
    <t>88</t>
  </si>
  <si>
    <t>1599</t>
  </si>
  <si>
    <t>607</t>
  </si>
  <si>
    <t>3106</t>
  </si>
  <si>
    <t>1615</t>
  </si>
  <si>
    <t>509</t>
  </si>
  <si>
    <t>796</t>
  </si>
  <si>
    <t>979</t>
  </si>
  <si>
    <t>665</t>
  </si>
  <si>
    <t>661</t>
  </si>
  <si>
    <t>618</t>
  </si>
  <si>
    <t>579</t>
  </si>
  <si>
    <t>160</t>
  </si>
  <si>
    <t>4584</t>
  </si>
  <si>
    <t>1306</t>
  </si>
  <si>
    <t>7220</t>
  </si>
  <si>
    <t>7187</t>
  </si>
  <si>
    <t>2271</t>
  </si>
  <si>
    <t>2164</t>
  </si>
  <si>
    <t>1778</t>
  </si>
  <si>
    <t>по  республике за январь 2023 г.</t>
  </si>
  <si>
    <t>по республике за  январь 2024 г.</t>
  </si>
  <si>
    <t>5275</t>
  </si>
  <si>
    <t xml:space="preserve">Октябрьский </t>
  </si>
  <si>
    <t>Первомайский</t>
  </si>
  <si>
    <t>Свердловский</t>
  </si>
  <si>
    <t>151</t>
  </si>
  <si>
    <t>91</t>
  </si>
  <si>
    <t>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</si>
</sst>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0.0"/>
  </numFmts>
  <fonts count="16" x14ac:knownFonts="1">
    <font>
      <sz val="11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8"/>
      <color rgb="FF00B05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205">
    <xf numFmtId="0" fontId="0" fillId="0" borderId="0" xfId="0"/>
    <xf numFmtId="0" fontId="1" fillId="0" borderId="0" xfId="0" applyFont="1"/>
    <xf numFmtId="0" fontId="4" fillId="0" borderId="0" xfId="0" applyFont="1"/>
    <xf numFmtId="0" fontId="7" fillId="0" borderId="0" xfId="0" applyFont="1"/>
    <xf numFmtId="0" fontId="6" fillId="0" borderId="8" xfId="0" applyFont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164" fontId="2" fillId="0" borderId="0" xfId="0" applyNumberFormat="1" applyFont="1"/>
    <xf numFmtId="0" fontId="2" fillId="2" borderId="0" xfId="0" applyFont="1" applyFill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left" vertical="center" wrapText="1"/>
    </xf>
    <xf numFmtId="164" fontId="2" fillId="2" borderId="0" xfId="0" applyNumberFormat="1" applyFont="1" applyFill="1"/>
    <xf numFmtId="0" fontId="5" fillId="2" borderId="5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left" wrapText="1"/>
    </xf>
    <xf numFmtId="0" fontId="5" fillId="0" borderId="5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/>
    <xf numFmtId="0" fontId="11" fillId="0" borderId="4" xfId="0" applyFont="1" applyBorder="1" applyAlignment="1">
      <alignment horizontal="left"/>
    </xf>
    <xf numFmtId="0" fontId="3" fillId="0" borderId="9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2" fillId="2" borderId="10" xfId="0" applyNumberFormat="1" applyFont="1" applyFill="1" applyBorder="1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2" borderId="5" xfId="0" applyFont="1" applyFill="1" applyBorder="1" applyAlignment="1">
      <alignment horizontal="left" wrapText="1"/>
    </xf>
    <xf numFmtId="0" fontId="11" fillId="0" borderId="4" xfId="0" applyFont="1" applyBorder="1" applyAlignment="1">
      <alignment horizontal="right"/>
    </xf>
    <xf numFmtId="0" fontId="3" fillId="0" borderId="4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2" borderId="4" xfId="0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wrapText="1"/>
    </xf>
    <xf numFmtId="0" fontId="11" fillId="0" borderId="4" xfId="0" applyFont="1" applyBorder="1" applyAlignment="1">
      <alignment horizontal="center"/>
    </xf>
    <xf numFmtId="49" fontId="6" fillId="2" borderId="6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/>
    </xf>
    <xf numFmtId="49" fontId="4" fillId="0" borderId="0" xfId="0" applyNumberFormat="1" applyFont="1"/>
    <xf numFmtId="49" fontId="4" fillId="0" borderId="0" xfId="0" applyNumberFormat="1" applyFont="1" applyAlignment="1">
      <alignment horizontal="center"/>
    </xf>
    <xf numFmtId="49" fontId="6" fillId="2" borderId="12" xfId="0" applyNumberFormat="1" applyFont="1" applyFill="1" applyBorder="1" applyAlignment="1">
      <alignment horizontal="center" vertical="center"/>
    </xf>
    <xf numFmtId="0" fontId="7" fillId="2" borderId="0" xfId="0" applyFont="1" applyFill="1"/>
    <xf numFmtId="0" fontId="4" fillId="0" borderId="4" xfId="0" applyNumberFormat="1" applyFont="1" applyBorder="1" applyAlignment="1">
      <alignment horizontal="center" vertical="center"/>
    </xf>
    <xf numFmtId="49" fontId="1" fillId="0" borderId="0" xfId="0" applyNumberFormat="1" applyFont="1"/>
    <xf numFmtId="0" fontId="4" fillId="0" borderId="0" xfId="0" applyFont="1" applyBorder="1"/>
    <xf numFmtId="49" fontId="4" fillId="0" borderId="0" xfId="0" applyNumberFormat="1" applyFont="1" applyBorder="1" applyAlignment="1">
      <alignment horizontal="center"/>
    </xf>
    <xf numFmtId="49" fontId="6" fillId="2" borderId="4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 wrapText="1"/>
    </xf>
    <xf numFmtId="0" fontId="5" fillId="2" borderId="4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 wrapText="1"/>
    </xf>
    <xf numFmtId="49" fontId="6" fillId="2" borderId="14" xfId="0" applyNumberFormat="1" applyFont="1" applyFill="1" applyBorder="1" applyAlignment="1">
      <alignment horizontal="center" vertical="center"/>
    </xf>
    <xf numFmtId="49" fontId="6" fillId="2" borderId="15" xfId="0" applyNumberFormat="1" applyFont="1" applyFill="1" applyBorder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10" fontId="12" fillId="0" borderId="17" xfId="0" applyNumberFormat="1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center" vertical="center"/>
    </xf>
    <xf numFmtId="0" fontId="6" fillId="2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49" fontId="6" fillId="2" borderId="0" xfId="0" applyNumberFormat="1" applyFont="1" applyFill="1" applyAlignment="1">
      <alignment horizontal="center" vertical="center"/>
    </xf>
    <xf numFmtId="0" fontId="6" fillId="0" borderId="4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16" xfId="0" applyNumberFormat="1" applyFont="1" applyBorder="1" applyAlignment="1">
      <alignment horizontal="center" vertical="center" wrapText="1"/>
    </xf>
    <xf numFmtId="10" fontId="6" fillId="0" borderId="16" xfId="0" applyNumberFormat="1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49" fontId="1" fillId="0" borderId="0" xfId="0" applyNumberFormat="1" applyFont="1" applyBorder="1" applyAlignment="1">
      <alignment horizont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8" xfId="0" applyNumberFormat="1" applyFont="1" applyFill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/>
    </xf>
    <xf numFmtId="0" fontId="5" fillId="0" borderId="1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49" fontId="6" fillId="2" borderId="4" xfId="0" applyNumberFormat="1" applyFont="1" applyFill="1" applyBorder="1" applyAlignment="1">
      <alignment horizontal="center"/>
    </xf>
    <xf numFmtId="0" fontId="6" fillId="0" borderId="16" xfId="0" applyFont="1" applyBorder="1" applyAlignment="1">
      <alignment horizontal="center" wrapText="1"/>
    </xf>
    <xf numFmtId="0" fontId="5" fillId="3" borderId="1" xfId="0" applyFont="1" applyFill="1" applyBorder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6" fillId="3" borderId="6" xfId="0" applyNumberFormat="1" applyFont="1" applyFill="1" applyBorder="1" applyAlignment="1">
      <alignment horizontal="center" vertical="center"/>
    </xf>
    <xf numFmtId="0" fontId="6" fillId="3" borderId="4" xfId="0" applyNumberFormat="1" applyFont="1" applyFill="1" applyBorder="1" applyAlignment="1">
      <alignment horizontal="center" vertical="center"/>
    </xf>
    <xf numFmtId="0" fontId="6" fillId="3" borderId="2" xfId="0" applyNumberFormat="1" applyFont="1" applyFill="1" applyBorder="1" applyAlignment="1">
      <alignment horizontal="center" vertical="center"/>
    </xf>
    <xf numFmtId="0" fontId="2" fillId="3" borderId="0" xfId="0" applyFont="1" applyFill="1"/>
    <xf numFmtId="0" fontId="5" fillId="3" borderId="1" xfId="0" applyFont="1" applyFill="1" applyBorder="1" applyAlignment="1">
      <alignment horizontal="left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6" fillId="3" borderId="7" xfId="0" applyNumberFormat="1" applyFont="1" applyFill="1" applyBorder="1" applyAlignment="1">
      <alignment horizontal="center" vertical="center"/>
    </xf>
    <xf numFmtId="0" fontId="6" fillId="3" borderId="0" xfId="0" applyNumberFormat="1" applyFont="1" applyFill="1" applyAlignment="1">
      <alignment horizontal="center" vertical="center"/>
    </xf>
    <xf numFmtId="0" fontId="5" fillId="3" borderId="3" xfId="0" applyFont="1" applyFill="1" applyBorder="1" applyAlignment="1">
      <alignment horizontal="left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3" borderId="8" xfId="0" applyNumberFormat="1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left" vertical="center" wrapText="1"/>
    </xf>
    <xf numFmtId="0" fontId="13" fillId="0" borderId="0" xfId="0" applyFont="1"/>
    <xf numFmtId="0" fontId="12" fillId="0" borderId="17" xfId="0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wrapText="1"/>
    </xf>
    <xf numFmtId="0" fontId="6" fillId="3" borderId="4" xfId="0" applyFont="1" applyFill="1" applyBorder="1" applyAlignment="1">
      <alignment horizontal="left"/>
    </xf>
    <xf numFmtId="0" fontId="9" fillId="3" borderId="4" xfId="0" applyFont="1" applyFill="1" applyBorder="1" applyAlignment="1">
      <alignment horizontal="center"/>
    </xf>
    <xf numFmtId="0" fontId="6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left"/>
    </xf>
    <xf numFmtId="0" fontId="5" fillId="3" borderId="4" xfId="0" applyFont="1" applyFill="1" applyBorder="1" applyAlignment="1">
      <alignment horizontal="left" vertical="center"/>
    </xf>
    <xf numFmtId="0" fontId="9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wrapText="1"/>
    </xf>
    <xf numFmtId="0" fontId="8" fillId="3" borderId="4" xfId="0" applyFont="1" applyFill="1" applyBorder="1" applyAlignment="1">
      <alignment horizontal="right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9" xfId="0" applyNumberFormat="1" applyFont="1" applyFill="1" applyBorder="1" applyAlignment="1">
      <alignment horizontal="center" vertical="center"/>
    </xf>
    <xf numFmtId="0" fontId="6" fillId="0" borderId="20" xfId="0" applyNumberFormat="1" applyFont="1" applyFill="1" applyBorder="1" applyAlignment="1">
      <alignment horizontal="center" vertical="center"/>
    </xf>
    <xf numFmtId="0" fontId="6" fillId="0" borderId="21" xfId="0" applyNumberFormat="1" applyFont="1" applyFill="1" applyBorder="1" applyAlignment="1">
      <alignment horizontal="center" vertical="center"/>
    </xf>
    <xf numFmtId="0" fontId="6" fillId="0" borderId="18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49" fontId="6" fillId="0" borderId="4" xfId="0" applyNumberFormat="1" applyFont="1" applyFill="1" applyBorder="1" applyAlignment="1">
      <alignment horizontal="center"/>
    </xf>
    <xf numFmtId="0" fontId="1" fillId="0" borderId="0" xfId="0" applyFont="1" applyFill="1"/>
    <xf numFmtId="49" fontId="6" fillId="0" borderId="4" xfId="0" applyNumberFormat="1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left" wrapText="1"/>
    </xf>
    <xf numFmtId="49" fontId="4" fillId="0" borderId="4" xfId="0" applyNumberFormat="1" applyFont="1" applyFill="1" applyBorder="1" applyAlignment="1">
      <alignment horizontal="center" vertical="center"/>
    </xf>
    <xf numFmtId="0" fontId="6" fillId="2" borderId="4" xfId="0" applyNumberFormat="1" applyFont="1" applyFill="1" applyBorder="1" applyAlignment="1">
      <alignment horizontal="center"/>
    </xf>
    <xf numFmtId="49" fontId="4" fillId="2" borderId="4" xfId="0" applyNumberFormat="1" applyFont="1" applyFill="1" applyBorder="1" applyAlignment="1">
      <alignment horizontal="center"/>
    </xf>
    <xf numFmtId="0" fontId="6" fillId="2" borderId="16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0" borderId="16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/>
    </xf>
    <xf numFmtId="0" fontId="4" fillId="3" borderId="4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/>
    </xf>
    <xf numFmtId="49" fontId="6" fillId="3" borderId="13" xfId="0" applyNumberFormat="1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wrapText="1"/>
    </xf>
    <xf numFmtId="0" fontId="6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wrapText="1"/>
    </xf>
    <xf numFmtId="0" fontId="4" fillId="3" borderId="22" xfId="0" applyFont="1" applyFill="1" applyBorder="1" applyAlignment="1">
      <alignment horizontal="center" wrapText="1"/>
    </xf>
    <xf numFmtId="0" fontId="4" fillId="3" borderId="17" xfId="0" applyFont="1" applyFill="1" applyBorder="1" applyAlignment="1">
      <alignment horizontal="center" wrapText="1"/>
    </xf>
    <xf numFmtId="0" fontId="6" fillId="3" borderId="16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/>
    </xf>
    <xf numFmtId="0" fontId="4" fillId="3" borderId="4" xfId="0" applyNumberFormat="1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49" fontId="6" fillId="3" borderId="4" xfId="1" applyNumberFormat="1" applyFont="1" applyFill="1" applyBorder="1" applyAlignment="1">
      <alignment horizontal="center" vertical="center"/>
    </xf>
    <xf numFmtId="49" fontId="2" fillId="0" borderId="0" xfId="0" applyNumberFormat="1" applyFont="1"/>
    <xf numFmtId="0" fontId="1" fillId="0" borderId="0" xfId="0" applyNumberFormat="1" applyFont="1"/>
    <xf numFmtId="164" fontId="6" fillId="3" borderId="4" xfId="0" applyNumberFormat="1" applyFont="1" applyFill="1" applyBorder="1" applyAlignment="1">
      <alignment horizontal="center" vertical="center"/>
    </xf>
    <xf numFmtId="164" fontId="6" fillId="3" borderId="7" xfId="0" applyNumberFormat="1" applyFont="1" applyFill="1" applyBorder="1" applyAlignment="1">
      <alignment horizontal="center" vertical="center"/>
    </xf>
    <xf numFmtId="164" fontId="1" fillId="0" borderId="0" xfId="0" applyNumberFormat="1" applyFont="1"/>
    <xf numFmtId="164" fontId="6" fillId="0" borderId="4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3" borderId="3" xfId="0" applyNumberFormat="1" applyFont="1" applyFill="1" applyBorder="1" applyAlignment="1">
      <alignment horizontal="center" vertical="center"/>
    </xf>
    <xf numFmtId="0" fontId="6" fillId="3" borderId="10" xfId="0" applyNumberFormat="1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>
      <alignment horizontal="center" vertical="center"/>
    </xf>
    <xf numFmtId="0" fontId="7" fillId="2" borderId="23" xfId="0" applyFont="1" applyFill="1" applyBorder="1"/>
    <xf numFmtId="0" fontId="7" fillId="0" borderId="23" xfId="0" applyFont="1" applyBorder="1"/>
    <xf numFmtId="0" fontId="2" fillId="2" borderId="23" xfId="0" applyFont="1" applyFill="1" applyBorder="1"/>
    <xf numFmtId="164" fontId="2" fillId="2" borderId="23" xfId="0" applyNumberFormat="1" applyFont="1" applyFill="1" applyBorder="1"/>
    <xf numFmtId="0" fontId="13" fillId="2" borderId="23" xfId="0" applyFont="1" applyFill="1" applyBorder="1"/>
    <xf numFmtId="0" fontId="7" fillId="2" borderId="0" xfId="0" applyFont="1" applyFill="1" applyBorder="1"/>
    <xf numFmtId="0" fontId="7" fillId="0" borderId="0" xfId="0" applyFont="1" applyBorder="1"/>
    <xf numFmtId="0" fontId="2" fillId="2" borderId="0" xfId="0" applyFont="1" applyFill="1" applyBorder="1"/>
    <xf numFmtId="0" fontId="2" fillId="3" borderId="0" xfId="0" applyFont="1" applyFill="1" applyBorder="1"/>
    <xf numFmtId="0" fontId="13" fillId="2" borderId="0" xfId="0" applyFont="1" applyFill="1" applyBorder="1"/>
    <xf numFmtId="0" fontId="13" fillId="0" borderId="0" xfId="0" applyFont="1" applyBorder="1"/>
    <xf numFmtId="0" fontId="1" fillId="0" borderId="23" xfId="0" applyFont="1" applyBorder="1"/>
    <xf numFmtId="0" fontId="6" fillId="2" borderId="13" xfId="0" applyNumberFormat="1" applyFont="1" applyFill="1" applyBorder="1" applyAlignment="1">
      <alignment horizontal="center" vertical="center"/>
    </xf>
    <xf numFmtId="0" fontId="2" fillId="0" borderId="23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164" fontId="6" fillId="3" borderId="8" xfId="0" applyNumberFormat="1" applyFont="1" applyFill="1" applyBorder="1" applyAlignment="1">
      <alignment horizontal="center" vertical="center"/>
    </xf>
    <xf numFmtId="164" fontId="6" fillId="2" borderId="4" xfId="0" applyNumberFormat="1" applyFont="1" applyFill="1" applyBorder="1" applyAlignment="1">
      <alignment horizontal="center" vertical="center"/>
    </xf>
    <xf numFmtId="164" fontId="6" fillId="0" borderId="18" xfId="0" applyNumberFormat="1" applyFont="1" applyFill="1" applyBorder="1" applyAlignment="1">
      <alignment horizontal="center" vertical="center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Y37"/>
  <sheetViews>
    <sheetView topLeftCell="A4" zoomScale="71" zoomScaleNormal="71" workbookViewId="0">
      <selection activeCell="N12" sqref="N12"/>
    </sheetView>
  </sheetViews>
  <sheetFormatPr defaultColWidth="8.85546875" defaultRowHeight="23.25" x14ac:dyDescent="0.35"/>
  <cols>
    <col min="1" max="1" width="63.42578125" style="9" customWidth="1"/>
    <col min="2" max="2" width="14.28515625" style="2" customWidth="1"/>
    <col min="3" max="3" width="17.7109375" style="2" customWidth="1"/>
    <col min="4" max="4" width="18" style="6" customWidth="1"/>
    <col min="5" max="6" width="14" style="2" customWidth="1"/>
    <col min="7" max="7" width="12.85546875" style="2" customWidth="1"/>
    <col min="8" max="8" width="13.7109375" style="2" customWidth="1"/>
    <col min="9" max="9" width="17.140625" style="2" customWidth="1"/>
    <col min="10" max="10" width="15.140625" style="2" customWidth="1"/>
    <col min="11" max="11" width="14" style="2" customWidth="1"/>
    <col min="12" max="12" width="13.42578125" style="2" customWidth="1"/>
    <col min="13" max="13" width="14.85546875" style="2" customWidth="1"/>
    <col min="14" max="14" width="17.85546875" style="1" customWidth="1"/>
    <col min="15" max="15" width="8.85546875" style="1"/>
    <col min="16" max="16" width="17.42578125" style="1" bestFit="1" customWidth="1"/>
    <col min="17" max="17" width="18.7109375" style="1" bestFit="1" customWidth="1"/>
    <col min="18" max="18" width="8.85546875" style="1" customWidth="1"/>
    <col min="19" max="16384" width="8.85546875" style="1"/>
  </cols>
  <sheetData>
    <row r="2" spans="1:51" s="3" customFormat="1" x14ac:dyDescent="0.35">
      <c r="A2" s="198" t="s">
        <v>78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51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85"/>
      <c r="O3" s="185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5"/>
      <c r="AA3" s="185"/>
      <c r="AB3" s="185"/>
      <c r="AC3" s="185"/>
      <c r="AD3" s="185"/>
      <c r="AE3" s="185"/>
      <c r="AF3" s="185"/>
      <c r="AG3" s="185"/>
      <c r="AH3" s="185"/>
      <c r="AI3" s="185"/>
      <c r="AJ3" s="185"/>
    </row>
    <row r="4" spans="1:51" s="3" customFormat="1" ht="61.5" customHeight="1" thickBot="1" x14ac:dyDescent="0.4">
      <c r="A4" s="20" t="s">
        <v>0</v>
      </c>
      <c r="B4" s="10" t="s">
        <v>15</v>
      </c>
      <c r="C4" s="10" t="s">
        <v>247</v>
      </c>
      <c r="D4" s="10" t="s">
        <v>248</v>
      </c>
      <c r="E4" s="10" t="s">
        <v>1</v>
      </c>
      <c r="F4" s="29" t="s">
        <v>3</v>
      </c>
      <c r="G4" s="30" t="s">
        <v>4</v>
      </c>
      <c r="H4" s="31" t="s">
        <v>5</v>
      </c>
      <c r="I4" s="10" t="s">
        <v>6</v>
      </c>
      <c r="J4" s="31" t="s">
        <v>7</v>
      </c>
      <c r="K4" s="30" t="s">
        <v>2</v>
      </c>
      <c r="L4" s="29" t="s">
        <v>8</v>
      </c>
      <c r="M4" s="20" t="s">
        <v>9</v>
      </c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  <c r="Z4" s="184"/>
      <c r="AA4" s="184"/>
      <c r="AB4" s="184"/>
      <c r="AC4" s="184"/>
      <c r="AD4" s="184"/>
      <c r="AE4" s="184"/>
      <c r="AF4" s="184"/>
      <c r="AG4" s="184"/>
      <c r="AH4" s="184"/>
      <c r="AI4" s="184"/>
      <c r="AJ4" s="184"/>
      <c r="AK4" s="189"/>
      <c r="AL4" s="189"/>
      <c r="AM4" s="189"/>
      <c r="AN4" s="189"/>
      <c r="AO4" s="189"/>
      <c r="AP4" s="189"/>
      <c r="AQ4" s="189"/>
      <c r="AR4" s="189"/>
      <c r="AS4" s="190"/>
      <c r="AT4" s="190"/>
      <c r="AU4" s="190"/>
      <c r="AV4" s="190"/>
      <c r="AW4" s="190"/>
      <c r="AX4" s="190"/>
      <c r="AY4" s="190"/>
    </row>
    <row r="5" spans="1:51" s="110" customFormat="1" ht="25.15" customHeight="1" thickBot="1" x14ac:dyDescent="0.4">
      <c r="A5" s="105" t="s">
        <v>28</v>
      </c>
      <c r="B5" s="106" t="s">
        <v>16</v>
      </c>
      <c r="C5" s="107"/>
      <c r="D5" s="107">
        <v>7037.6</v>
      </c>
      <c r="E5" s="176">
        <v>1145</v>
      </c>
      <c r="F5" s="109">
        <v>1068.7</v>
      </c>
      <c r="G5" s="107">
        <v>273.5</v>
      </c>
      <c r="H5" s="109">
        <v>308.39999999999998</v>
      </c>
      <c r="I5" s="107">
        <v>538.4</v>
      </c>
      <c r="J5" s="109">
        <v>1460.4</v>
      </c>
      <c r="K5" s="107">
        <v>361.3</v>
      </c>
      <c r="L5" s="109">
        <v>570.9</v>
      </c>
      <c r="M5" s="181">
        <v>1311</v>
      </c>
      <c r="N5" s="186"/>
      <c r="O5" s="186"/>
      <c r="P5" s="186"/>
      <c r="Q5" s="186"/>
      <c r="R5" s="186"/>
      <c r="S5" s="186"/>
      <c r="T5" s="186"/>
      <c r="U5" s="186"/>
      <c r="V5" s="186"/>
      <c r="W5" s="186"/>
      <c r="X5" s="186"/>
      <c r="Y5" s="186"/>
      <c r="Z5" s="186"/>
      <c r="AA5" s="186"/>
      <c r="AB5" s="186"/>
      <c r="AC5" s="186"/>
      <c r="AD5" s="186"/>
      <c r="AE5" s="186"/>
      <c r="AF5" s="186"/>
      <c r="AG5" s="186"/>
      <c r="AH5" s="186"/>
      <c r="AI5" s="186"/>
      <c r="AJ5" s="186"/>
      <c r="AK5" s="191"/>
      <c r="AL5" s="191"/>
      <c r="AM5" s="191"/>
      <c r="AN5" s="191"/>
      <c r="AO5" s="191"/>
      <c r="AP5" s="191"/>
      <c r="AQ5" s="191"/>
      <c r="AR5" s="191"/>
      <c r="AS5" s="192"/>
      <c r="AT5" s="192"/>
      <c r="AU5" s="192"/>
      <c r="AV5" s="192"/>
      <c r="AW5" s="192"/>
      <c r="AX5" s="192"/>
      <c r="AY5" s="192"/>
    </row>
    <row r="6" spans="1:51" s="110" customFormat="1" ht="25.15" customHeight="1" thickBot="1" x14ac:dyDescent="0.4">
      <c r="A6" s="111" t="s">
        <v>23</v>
      </c>
      <c r="B6" s="112" t="s">
        <v>16</v>
      </c>
      <c r="C6" s="113"/>
      <c r="D6" s="113">
        <v>2712.7</v>
      </c>
      <c r="E6" s="177">
        <v>513</v>
      </c>
      <c r="F6" s="114">
        <v>368.4</v>
      </c>
      <c r="G6" s="113">
        <v>122.6</v>
      </c>
      <c r="H6" s="114">
        <v>103.3</v>
      </c>
      <c r="I6" s="113">
        <v>179.7</v>
      </c>
      <c r="J6" s="114">
        <v>640.9</v>
      </c>
      <c r="K6" s="113">
        <v>117.6</v>
      </c>
      <c r="L6" s="114">
        <v>188.6</v>
      </c>
      <c r="M6" s="182">
        <v>478.6</v>
      </c>
      <c r="N6" s="186"/>
      <c r="O6" s="186"/>
      <c r="P6" s="186"/>
      <c r="Q6" s="186"/>
      <c r="R6" s="186"/>
      <c r="S6" s="186"/>
      <c r="T6" s="186"/>
      <c r="U6" s="186"/>
      <c r="V6" s="186"/>
      <c r="W6" s="186"/>
      <c r="X6" s="186"/>
      <c r="Y6" s="186"/>
      <c r="Z6" s="186"/>
      <c r="AA6" s="186"/>
      <c r="AB6" s="186"/>
      <c r="AC6" s="186"/>
      <c r="AD6" s="186"/>
      <c r="AE6" s="186"/>
      <c r="AF6" s="186"/>
      <c r="AG6" s="186"/>
      <c r="AH6" s="186"/>
      <c r="AI6" s="186"/>
      <c r="AJ6" s="186"/>
      <c r="AK6" s="191"/>
      <c r="AL6" s="191"/>
      <c r="AM6" s="191"/>
      <c r="AN6" s="191"/>
      <c r="AO6" s="191"/>
      <c r="AP6" s="191"/>
      <c r="AQ6" s="191"/>
      <c r="AR6" s="191"/>
      <c r="AS6" s="192"/>
      <c r="AT6" s="192"/>
      <c r="AU6" s="192"/>
      <c r="AV6" s="192"/>
      <c r="AW6" s="192"/>
      <c r="AX6" s="192"/>
      <c r="AY6" s="192"/>
    </row>
    <row r="7" spans="1:51" s="110" customFormat="1" ht="25.15" customHeight="1" thickBot="1" x14ac:dyDescent="0.4">
      <c r="A7" s="115" t="s">
        <v>24</v>
      </c>
      <c r="B7" s="106" t="s">
        <v>16</v>
      </c>
      <c r="C7" s="107"/>
      <c r="D7" s="107">
        <v>1803.7</v>
      </c>
      <c r="E7" s="116"/>
      <c r="F7" s="117"/>
      <c r="G7" s="116"/>
      <c r="H7" s="117"/>
      <c r="I7" s="116"/>
      <c r="J7" s="117"/>
      <c r="K7" s="116"/>
      <c r="L7" s="117"/>
      <c r="M7" s="183"/>
      <c r="N7" s="186"/>
      <c r="O7" s="186"/>
      <c r="P7" s="187"/>
      <c r="Q7" s="186"/>
      <c r="R7" s="186"/>
      <c r="S7" s="186"/>
      <c r="T7" s="186"/>
      <c r="U7" s="186"/>
      <c r="V7" s="186"/>
      <c r="W7" s="186"/>
      <c r="X7" s="186"/>
      <c r="Y7" s="186"/>
      <c r="Z7" s="186"/>
      <c r="AA7" s="186"/>
      <c r="AB7" s="186"/>
      <c r="AC7" s="186"/>
      <c r="AD7" s="186"/>
      <c r="AE7" s="186"/>
      <c r="AF7" s="186"/>
      <c r="AG7" s="186"/>
      <c r="AH7" s="186"/>
      <c r="AI7" s="186"/>
      <c r="AJ7" s="186"/>
      <c r="AK7" s="191"/>
      <c r="AL7" s="191"/>
      <c r="AM7" s="191"/>
      <c r="AN7" s="191"/>
      <c r="AO7" s="191"/>
      <c r="AP7" s="191"/>
      <c r="AQ7" s="191"/>
      <c r="AR7" s="191"/>
      <c r="AS7" s="192"/>
      <c r="AT7" s="192"/>
      <c r="AU7" s="192"/>
      <c r="AV7" s="192"/>
      <c r="AW7" s="192"/>
      <c r="AX7" s="192"/>
      <c r="AY7" s="192"/>
    </row>
    <row r="8" spans="1:51" s="110" customFormat="1" ht="25.15" customHeight="1" thickBot="1" x14ac:dyDescent="0.4">
      <c r="A8" s="118" t="s">
        <v>25</v>
      </c>
      <c r="B8" s="106" t="s">
        <v>16</v>
      </c>
      <c r="C8" s="116"/>
      <c r="D8" s="116">
        <v>2581.1</v>
      </c>
      <c r="E8" s="116">
        <v>492.6</v>
      </c>
      <c r="F8" s="117">
        <v>351.6</v>
      </c>
      <c r="G8" s="116">
        <v>119.8</v>
      </c>
      <c r="H8" s="117">
        <v>97.3</v>
      </c>
      <c r="I8" s="116">
        <v>169.9</v>
      </c>
      <c r="J8" s="117">
        <v>631.29999999999995</v>
      </c>
      <c r="K8" s="116">
        <v>114.6</v>
      </c>
      <c r="L8" s="117">
        <v>177.1</v>
      </c>
      <c r="M8" s="183">
        <v>427</v>
      </c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  <c r="Z8" s="186"/>
      <c r="AA8" s="186"/>
      <c r="AB8" s="186"/>
      <c r="AC8" s="186"/>
      <c r="AD8" s="186"/>
      <c r="AE8" s="186"/>
      <c r="AF8" s="186"/>
      <c r="AG8" s="186"/>
      <c r="AH8" s="186"/>
      <c r="AI8" s="186"/>
      <c r="AJ8" s="186"/>
      <c r="AK8" s="191"/>
      <c r="AL8" s="191"/>
      <c r="AM8" s="191"/>
      <c r="AN8" s="191"/>
      <c r="AO8" s="191"/>
      <c r="AP8" s="191"/>
      <c r="AQ8" s="191"/>
      <c r="AR8" s="191"/>
      <c r="AS8" s="192"/>
      <c r="AT8" s="192"/>
      <c r="AU8" s="192"/>
      <c r="AV8" s="192"/>
      <c r="AW8" s="192"/>
      <c r="AX8" s="192"/>
      <c r="AY8" s="192"/>
    </row>
    <row r="9" spans="1:51" s="110" customFormat="1" ht="25.15" customHeight="1" thickBot="1" x14ac:dyDescent="0.4">
      <c r="A9" s="118" t="s">
        <v>26</v>
      </c>
      <c r="B9" s="106" t="s">
        <v>16</v>
      </c>
      <c r="C9" s="107"/>
      <c r="D9" s="107">
        <v>131.6</v>
      </c>
      <c r="E9" s="116">
        <v>20.399999999999999</v>
      </c>
      <c r="F9" s="117">
        <v>16.8</v>
      </c>
      <c r="G9" s="116">
        <v>2.9</v>
      </c>
      <c r="H9" s="117">
        <v>6</v>
      </c>
      <c r="I9" s="116">
        <v>9.8000000000000007</v>
      </c>
      <c r="J9" s="117">
        <v>9.6</v>
      </c>
      <c r="K9" s="116">
        <v>3</v>
      </c>
      <c r="L9" s="117">
        <v>11.5</v>
      </c>
      <c r="M9" s="183">
        <v>51.6</v>
      </c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  <c r="Z9" s="186"/>
      <c r="AA9" s="186"/>
      <c r="AB9" s="186"/>
      <c r="AC9" s="186"/>
      <c r="AD9" s="186"/>
      <c r="AE9" s="186"/>
      <c r="AF9" s="186"/>
      <c r="AG9" s="186"/>
      <c r="AH9" s="186"/>
      <c r="AI9" s="186"/>
      <c r="AJ9" s="186"/>
      <c r="AK9" s="191"/>
      <c r="AL9" s="191"/>
      <c r="AM9" s="191"/>
      <c r="AN9" s="191"/>
      <c r="AO9" s="191"/>
      <c r="AP9" s="191"/>
      <c r="AQ9" s="191"/>
      <c r="AR9" s="191"/>
      <c r="AS9" s="192"/>
      <c r="AT9" s="192"/>
      <c r="AU9" s="192"/>
      <c r="AV9" s="192"/>
      <c r="AW9" s="192"/>
      <c r="AX9" s="192"/>
      <c r="AY9" s="192"/>
    </row>
    <row r="10" spans="1:51" s="110" customFormat="1" ht="24.75" customHeight="1" thickBot="1" x14ac:dyDescent="0.4">
      <c r="A10" s="118" t="s">
        <v>27</v>
      </c>
      <c r="B10" s="106" t="s">
        <v>17</v>
      </c>
      <c r="C10" s="107"/>
      <c r="D10" s="107">
        <v>4.9000000000000004</v>
      </c>
      <c r="E10" s="116">
        <v>4</v>
      </c>
      <c r="F10" s="117">
        <v>4.5999999999999996</v>
      </c>
      <c r="G10" s="116">
        <v>2.2999999999999998</v>
      </c>
      <c r="H10" s="117">
        <v>5.8</v>
      </c>
      <c r="I10" s="116">
        <v>5.5</v>
      </c>
      <c r="J10" s="117">
        <v>1.5</v>
      </c>
      <c r="K10" s="116">
        <v>2.6</v>
      </c>
      <c r="L10" s="117">
        <v>6.1</v>
      </c>
      <c r="M10" s="183">
        <v>10.8</v>
      </c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  <c r="Z10" s="186"/>
      <c r="AA10" s="186"/>
      <c r="AB10" s="186"/>
      <c r="AC10" s="186"/>
      <c r="AD10" s="186"/>
      <c r="AE10" s="186"/>
      <c r="AF10" s="186"/>
      <c r="AG10" s="186"/>
      <c r="AH10" s="186"/>
      <c r="AI10" s="186"/>
      <c r="AJ10" s="186"/>
      <c r="AK10" s="191"/>
      <c r="AL10" s="191"/>
      <c r="AM10" s="191"/>
      <c r="AN10" s="191"/>
      <c r="AO10" s="191"/>
      <c r="AP10" s="191"/>
      <c r="AQ10" s="191"/>
      <c r="AR10" s="191"/>
      <c r="AS10" s="192"/>
      <c r="AT10" s="192"/>
      <c r="AU10" s="192"/>
      <c r="AV10" s="192"/>
      <c r="AW10" s="192"/>
      <c r="AX10" s="192"/>
      <c r="AY10" s="192"/>
    </row>
    <row r="11" spans="1:51" s="119" customFormat="1" ht="25.15" customHeight="1" thickBot="1" x14ac:dyDescent="0.4">
      <c r="A11" s="118" t="s">
        <v>10</v>
      </c>
      <c r="B11" s="106" t="s">
        <v>17</v>
      </c>
      <c r="C11" s="107"/>
      <c r="D11" s="107">
        <v>2.4</v>
      </c>
      <c r="E11" s="176">
        <v>1</v>
      </c>
      <c r="F11" s="202">
        <v>1</v>
      </c>
      <c r="G11" s="116">
        <v>2.6</v>
      </c>
      <c r="H11" s="117">
        <v>1.9</v>
      </c>
      <c r="I11" s="116">
        <v>1.5</v>
      </c>
      <c r="J11" s="117">
        <v>2.5</v>
      </c>
      <c r="K11" s="116">
        <v>2.5</v>
      </c>
      <c r="L11" s="117">
        <v>7.1</v>
      </c>
      <c r="M11" s="183">
        <v>3.6</v>
      </c>
      <c r="N11" s="186"/>
      <c r="O11" s="188"/>
      <c r="P11" s="188"/>
      <c r="Q11" s="188"/>
      <c r="R11" s="188"/>
      <c r="S11" s="188"/>
      <c r="T11" s="188"/>
      <c r="U11" s="188"/>
      <c r="V11" s="188"/>
      <c r="W11" s="188"/>
      <c r="X11" s="188"/>
      <c r="Y11" s="188"/>
      <c r="Z11" s="188"/>
      <c r="AA11" s="188"/>
      <c r="AB11" s="188"/>
      <c r="AC11" s="188"/>
      <c r="AD11" s="188"/>
      <c r="AE11" s="188"/>
      <c r="AF11" s="188"/>
      <c r="AG11" s="188"/>
      <c r="AH11" s="188"/>
      <c r="AI11" s="188"/>
      <c r="AJ11" s="188"/>
      <c r="AK11" s="193"/>
      <c r="AL11" s="193"/>
      <c r="AM11" s="193"/>
      <c r="AN11" s="193"/>
      <c r="AO11" s="193"/>
      <c r="AP11" s="193"/>
      <c r="AQ11" s="193"/>
      <c r="AR11" s="193"/>
      <c r="AS11" s="194"/>
      <c r="AT11" s="194"/>
      <c r="AU11" s="194"/>
      <c r="AV11" s="194"/>
      <c r="AW11" s="194"/>
      <c r="AX11" s="194"/>
      <c r="AY11" s="194"/>
    </row>
    <row r="12" spans="1:51" s="5" customFormat="1" ht="48" customHeight="1" thickBot="1" x14ac:dyDescent="0.4">
      <c r="A12" s="15" t="s">
        <v>12</v>
      </c>
      <c r="B12" s="158" t="s">
        <v>21</v>
      </c>
      <c r="C12" s="79">
        <v>96249</v>
      </c>
      <c r="D12" s="59">
        <f t="shared" ref="D12:D18" si="0">E12+F12+G12+H12+I12+J12+K12+L12+M12</f>
        <v>90507</v>
      </c>
      <c r="E12" s="79">
        <v>5865</v>
      </c>
      <c r="F12" s="79">
        <v>4153</v>
      </c>
      <c r="G12" s="79">
        <v>5064</v>
      </c>
      <c r="H12" s="79">
        <v>3136</v>
      </c>
      <c r="I12" s="79">
        <v>3584</v>
      </c>
      <c r="J12" s="134">
        <v>20469</v>
      </c>
      <c r="K12" s="147" t="s">
        <v>225</v>
      </c>
      <c r="L12" s="150">
        <v>17816</v>
      </c>
      <c r="M12" s="196">
        <v>25595</v>
      </c>
      <c r="N12" s="197"/>
      <c r="O12" s="197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7"/>
      <c r="AA12" s="197"/>
      <c r="AB12" s="197"/>
      <c r="AC12" s="197"/>
      <c r="AD12" s="197"/>
      <c r="AE12" s="197"/>
      <c r="AF12" s="197"/>
      <c r="AG12" s="197"/>
      <c r="AH12" s="197"/>
      <c r="AI12" s="197"/>
      <c r="AJ12" s="197"/>
    </row>
    <row r="13" spans="1:51" ht="37.9" customHeight="1" thickBot="1" x14ac:dyDescent="0.4">
      <c r="A13" s="16" t="s">
        <v>85</v>
      </c>
      <c r="B13" s="158" t="s">
        <v>21</v>
      </c>
      <c r="C13" s="80">
        <v>72339</v>
      </c>
      <c r="D13" s="61">
        <f t="shared" si="0"/>
        <v>66226</v>
      </c>
      <c r="E13" s="61" t="s">
        <v>249</v>
      </c>
      <c r="F13" s="61">
        <v>3550</v>
      </c>
      <c r="G13" s="61">
        <v>3184</v>
      </c>
      <c r="H13" s="62">
        <v>1951</v>
      </c>
      <c r="I13" s="80">
        <v>2718</v>
      </c>
      <c r="J13" s="145">
        <v>16234</v>
      </c>
      <c r="K13" s="142" t="s">
        <v>226</v>
      </c>
      <c r="L13" s="152">
        <v>13386</v>
      </c>
      <c r="M13" s="61">
        <v>16974</v>
      </c>
      <c r="N13" s="7"/>
    </row>
    <row r="14" spans="1:51" ht="25.15" customHeight="1" thickBot="1" x14ac:dyDescent="0.4">
      <c r="A14" s="17" t="s">
        <v>13</v>
      </c>
      <c r="B14" s="158" t="s">
        <v>18</v>
      </c>
      <c r="C14" s="80">
        <v>2110</v>
      </c>
      <c r="D14" s="61">
        <f t="shared" si="0"/>
        <v>1689</v>
      </c>
      <c r="E14" s="80">
        <v>947</v>
      </c>
      <c r="F14" s="80">
        <v>171</v>
      </c>
      <c r="G14" s="80">
        <v>103</v>
      </c>
      <c r="H14" s="80">
        <v>69</v>
      </c>
      <c r="I14" s="80">
        <v>86</v>
      </c>
      <c r="J14" s="134">
        <v>45</v>
      </c>
      <c r="K14" s="142" t="s">
        <v>227</v>
      </c>
      <c r="L14" s="80">
        <v>36</v>
      </c>
      <c r="M14" s="61">
        <v>144</v>
      </c>
    </row>
    <row r="15" spans="1:51" ht="30" customHeight="1" thickBot="1" x14ac:dyDescent="0.4">
      <c r="A15" s="38" t="s">
        <v>29</v>
      </c>
      <c r="B15" s="158" t="s">
        <v>21</v>
      </c>
      <c r="C15" s="80">
        <v>1236</v>
      </c>
      <c r="D15" s="61">
        <f t="shared" si="0"/>
        <v>1008</v>
      </c>
      <c r="E15" s="80">
        <v>422</v>
      </c>
      <c r="F15" s="80">
        <v>167</v>
      </c>
      <c r="G15" s="80">
        <v>60</v>
      </c>
      <c r="H15" s="80">
        <v>45</v>
      </c>
      <c r="I15" s="80">
        <v>95</v>
      </c>
      <c r="J15" s="134">
        <v>41</v>
      </c>
      <c r="K15" s="142" t="s">
        <v>150</v>
      </c>
      <c r="L15" s="80">
        <v>35</v>
      </c>
      <c r="M15" s="61">
        <v>102</v>
      </c>
    </row>
    <row r="16" spans="1:51" ht="46.5" customHeight="1" thickBot="1" x14ac:dyDescent="0.4">
      <c r="A16" s="28" t="s">
        <v>79</v>
      </c>
      <c r="B16" s="158" t="s">
        <v>21</v>
      </c>
      <c r="C16" s="80">
        <v>718</v>
      </c>
      <c r="D16" s="61">
        <f t="shared" si="0"/>
        <v>940</v>
      </c>
      <c r="E16" s="80">
        <f>E17+E18</f>
        <v>328</v>
      </c>
      <c r="F16" s="80">
        <v>16</v>
      </c>
      <c r="G16" s="80">
        <v>25</v>
      </c>
      <c r="H16" s="80">
        <v>72</v>
      </c>
      <c r="I16" s="80">
        <v>55</v>
      </c>
      <c r="J16" s="80">
        <v>92</v>
      </c>
      <c r="K16" s="80">
        <v>56</v>
      </c>
      <c r="L16" s="80">
        <v>245</v>
      </c>
      <c r="M16" s="80">
        <v>51</v>
      </c>
      <c r="N16" s="56"/>
      <c r="O16" s="1" t="s">
        <v>132</v>
      </c>
      <c r="P16" s="178"/>
      <c r="Y16" s="195"/>
    </row>
    <row r="17" spans="1:14" ht="25.15" customHeight="1" thickBot="1" x14ac:dyDescent="0.4">
      <c r="A17" s="37" t="s">
        <v>88</v>
      </c>
      <c r="B17" s="158" t="s">
        <v>21</v>
      </c>
      <c r="C17" s="80">
        <v>526</v>
      </c>
      <c r="D17" s="61">
        <f t="shared" si="0"/>
        <v>538</v>
      </c>
      <c r="E17" s="80">
        <v>95</v>
      </c>
      <c r="F17" s="80">
        <v>3</v>
      </c>
      <c r="G17" s="80">
        <v>25</v>
      </c>
      <c r="H17" s="80">
        <v>41</v>
      </c>
      <c r="I17" s="80">
        <v>35</v>
      </c>
      <c r="J17" s="134">
        <v>75</v>
      </c>
      <c r="K17" s="147" t="s">
        <v>120</v>
      </c>
      <c r="L17" s="80">
        <v>200</v>
      </c>
      <c r="M17" s="61">
        <v>51</v>
      </c>
    </row>
    <row r="18" spans="1:14" ht="25.15" customHeight="1" thickBot="1" x14ac:dyDescent="0.4">
      <c r="A18" s="37" t="s">
        <v>87</v>
      </c>
      <c r="B18" s="158" t="s">
        <v>21</v>
      </c>
      <c r="C18" s="80">
        <v>192</v>
      </c>
      <c r="D18" s="61">
        <f t="shared" si="0"/>
        <v>402</v>
      </c>
      <c r="E18" s="80">
        <v>233</v>
      </c>
      <c r="F18" s="80">
        <v>13</v>
      </c>
      <c r="G18" s="80">
        <v>0</v>
      </c>
      <c r="H18" s="80">
        <v>31</v>
      </c>
      <c r="I18" s="80">
        <v>20</v>
      </c>
      <c r="J18" s="134">
        <v>17</v>
      </c>
      <c r="K18" s="147" t="s">
        <v>145</v>
      </c>
      <c r="L18" s="80">
        <v>45</v>
      </c>
      <c r="M18" s="61">
        <v>0</v>
      </c>
    </row>
    <row r="19" spans="1:14" ht="57.75" customHeight="1" thickBot="1" x14ac:dyDescent="0.4">
      <c r="A19" s="146" t="s">
        <v>89</v>
      </c>
      <c r="B19" s="158" t="s">
        <v>21</v>
      </c>
      <c r="C19" s="79">
        <v>108</v>
      </c>
      <c r="D19" s="59">
        <f>+E19+F19+G19+H19+I19+J19+K19+L19+M19</f>
        <v>77</v>
      </c>
      <c r="E19" s="80">
        <v>32</v>
      </c>
      <c r="F19" s="80">
        <v>17</v>
      </c>
      <c r="G19" s="79">
        <v>0</v>
      </c>
      <c r="H19" s="79">
        <v>1</v>
      </c>
      <c r="I19" s="79">
        <v>16</v>
      </c>
      <c r="J19" s="80">
        <v>1</v>
      </c>
      <c r="K19" s="147" t="s">
        <v>113</v>
      </c>
      <c r="L19" s="79">
        <v>0</v>
      </c>
      <c r="M19" s="79">
        <v>10</v>
      </c>
      <c r="N19" s="1" t="s">
        <v>132</v>
      </c>
    </row>
    <row r="20" spans="1:14" s="3" customFormat="1" ht="37.5" customHeight="1" thickBot="1" x14ac:dyDescent="0.4">
      <c r="A20" s="124" t="s">
        <v>123</v>
      </c>
      <c r="B20" s="125" t="s">
        <v>22</v>
      </c>
      <c r="C20" s="108"/>
      <c r="D20" s="108">
        <f>E20+F20+G20+H20+I20+J20+K20+L20+M20</f>
        <v>1394</v>
      </c>
      <c r="E20" s="108">
        <v>494</v>
      </c>
      <c r="F20" s="108">
        <v>34</v>
      </c>
      <c r="G20" s="108">
        <v>20</v>
      </c>
      <c r="H20" s="108">
        <v>22</v>
      </c>
      <c r="I20" s="108">
        <v>33</v>
      </c>
      <c r="J20" s="108">
        <v>47</v>
      </c>
      <c r="K20" s="108">
        <v>20</v>
      </c>
      <c r="L20" s="108">
        <v>645</v>
      </c>
      <c r="M20" s="108">
        <v>79</v>
      </c>
    </row>
    <row r="21" spans="1:14" s="3" customFormat="1" ht="25.15" customHeight="1" thickBot="1" x14ac:dyDescent="0.4">
      <c r="A21" s="126" t="s">
        <v>124</v>
      </c>
      <c r="B21" s="127" t="s">
        <v>21</v>
      </c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1:14" s="3" customFormat="1" ht="25.15" customHeight="1" thickBot="1" x14ac:dyDescent="0.4">
      <c r="A22" s="129" t="s">
        <v>82</v>
      </c>
      <c r="B22" s="125" t="s">
        <v>21</v>
      </c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1:14" s="5" customFormat="1" ht="33" customHeight="1" thickBot="1" x14ac:dyDescent="0.4">
      <c r="A23" s="130" t="s">
        <v>20</v>
      </c>
      <c r="B23" s="131" t="s">
        <v>21</v>
      </c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1:14" s="3" customFormat="1" ht="48" customHeight="1" thickBot="1" x14ac:dyDescent="0.4">
      <c r="A24" s="132" t="s">
        <v>30</v>
      </c>
      <c r="B24" s="131" t="s">
        <v>21</v>
      </c>
      <c r="C24" s="128"/>
      <c r="D24" s="108"/>
      <c r="E24" s="108"/>
      <c r="F24" s="108"/>
      <c r="G24" s="108"/>
      <c r="H24" s="108"/>
      <c r="I24" s="108"/>
      <c r="J24" s="108"/>
      <c r="K24" s="155"/>
      <c r="L24" s="108"/>
      <c r="M24" s="108"/>
    </row>
    <row r="25" spans="1:14" s="3" customFormat="1" ht="25.15" customHeight="1" thickBot="1" x14ac:dyDescent="0.4">
      <c r="A25" s="133" t="s">
        <v>83</v>
      </c>
      <c r="B25" s="127" t="s">
        <v>21</v>
      </c>
      <c r="C25" s="108"/>
      <c r="D25" s="108"/>
      <c r="E25" s="128"/>
      <c r="F25" s="108"/>
      <c r="G25" s="108"/>
      <c r="H25" s="108"/>
      <c r="I25" s="108"/>
      <c r="J25" s="108"/>
      <c r="K25" s="157"/>
      <c r="L25" s="108"/>
      <c r="M25" s="108"/>
    </row>
    <row r="26" spans="1:14" s="3" customFormat="1" ht="25.15" customHeight="1" thickBot="1" x14ac:dyDescent="0.4">
      <c r="A26" s="133" t="s">
        <v>84</v>
      </c>
      <c r="B26" s="127" t="s">
        <v>21</v>
      </c>
      <c r="C26" s="108"/>
      <c r="D26" s="108"/>
      <c r="E26" s="128"/>
      <c r="F26" s="108"/>
      <c r="G26" s="108"/>
      <c r="H26" s="108"/>
      <c r="I26" s="108"/>
      <c r="J26" s="108"/>
      <c r="K26" s="157"/>
      <c r="L26" s="108"/>
      <c r="M26" s="108"/>
    </row>
    <row r="27" spans="1:14" s="3" customFormat="1" ht="25.15" customHeight="1" thickBot="1" x14ac:dyDescent="0.4">
      <c r="A27" s="133" t="s">
        <v>90</v>
      </c>
      <c r="B27" s="127" t="s">
        <v>21</v>
      </c>
      <c r="C27" s="108"/>
      <c r="D27" s="108"/>
      <c r="E27" s="128"/>
      <c r="F27" s="108"/>
      <c r="G27" s="108"/>
      <c r="H27" s="108"/>
      <c r="I27" s="108"/>
      <c r="J27" s="108"/>
      <c r="K27" s="157"/>
      <c r="L27" s="108"/>
      <c r="M27" s="108"/>
    </row>
    <row r="28" spans="1:14" s="3" customFormat="1" ht="25.15" customHeight="1" thickBot="1" x14ac:dyDescent="0.4">
      <c r="A28" s="133" t="s">
        <v>91</v>
      </c>
      <c r="B28" s="127" t="s">
        <v>21</v>
      </c>
      <c r="C28" s="108"/>
      <c r="D28" s="108"/>
      <c r="E28" s="128"/>
      <c r="F28" s="108"/>
      <c r="G28" s="108"/>
      <c r="H28" s="108"/>
      <c r="I28" s="108"/>
      <c r="J28" s="108"/>
      <c r="K28" s="157"/>
      <c r="L28" s="108"/>
      <c r="M28" s="108"/>
    </row>
    <row r="29" spans="1:14" s="3" customFormat="1" ht="25.15" customHeight="1" thickBot="1" x14ac:dyDescent="0.4">
      <c r="A29" s="133" t="s">
        <v>92</v>
      </c>
      <c r="B29" s="127" t="s">
        <v>21</v>
      </c>
      <c r="C29" s="108"/>
      <c r="D29" s="108"/>
      <c r="E29" s="128"/>
      <c r="F29" s="108"/>
      <c r="G29" s="108"/>
      <c r="H29" s="156"/>
      <c r="I29" s="108"/>
      <c r="J29" s="156"/>
      <c r="K29" s="157"/>
      <c r="L29" s="156"/>
      <c r="M29" s="156"/>
    </row>
    <row r="30" spans="1:14" x14ac:dyDescent="0.35">
      <c r="A30" s="121"/>
      <c r="B30" s="122"/>
      <c r="C30" s="122"/>
      <c r="D30" s="123"/>
      <c r="E30" s="122"/>
      <c r="F30" s="122"/>
      <c r="G30" s="122"/>
      <c r="H30" s="122"/>
      <c r="I30" s="122"/>
      <c r="J30" s="122"/>
      <c r="K30" s="122"/>
      <c r="L30" s="122"/>
      <c r="M30" s="122"/>
    </row>
    <row r="31" spans="1:14" x14ac:dyDescent="0.35">
      <c r="A31" s="200"/>
      <c r="B31" s="200"/>
      <c r="C31" s="200"/>
      <c r="D31" s="200"/>
      <c r="E31" s="200"/>
      <c r="F31" s="200"/>
    </row>
    <row r="37" spans="1:6" x14ac:dyDescent="0.35">
      <c r="A37" s="200"/>
      <c r="B37" s="200"/>
      <c r="C37" s="200"/>
      <c r="D37" s="200"/>
      <c r="E37" s="200"/>
      <c r="F37" s="200"/>
    </row>
  </sheetData>
  <mergeCells count="4">
    <mergeCell ref="A2:M2"/>
    <mergeCell ref="A3:M3"/>
    <mergeCell ref="A37:F37"/>
    <mergeCell ref="A31:F31"/>
  </mergeCells>
  <pageMargins left="0.74803149606299213" right="0.15748031496062992" top="0.31496062992125984" bottom="0.19685039370078741" header="0.19685039370078741" footer="0.31496062992125984"/>
  <pageSetup paperSize="9" scale="40" orientation="landscape" r:id="rId1"/>
  <colBreaks count="1" manualBreakCount="1">
    <brk id="13" min="1" max="3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7"/>
  <sheetViews>
    <sheetView zoomScale="69" zoomScaleNormal="69" workbookViewId="0">
      <selection activeCell="D11" sqref="D11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9.28515625" style="2" customWidth="1"/>
    <col min="4" max="4" width="20.140625" style="2" customWidth="1"/>
    <col min="5" max="5" width="14.85546875" style="2" customWidth="1"/>
    <col min="6" max="6" width="19.5703125" style="2" customWidth="1"/>
    <col min="7" max="7" width="18.42578125" style="2" customWidth="1"/>
    <col min="8" max="8" width="18.5703125" style="2" customWidth="1"/>
    <col min="9" max="10" width="8.85546875" style="1"/>
    <col min="11" max="11" width="17.42578125" style="1" bestFit="1" customWidth="1"/>
    <col min="12" max="12" width="18.7109375" style="1" bestFit="1" customWidth="1"/>
    <col min="13" max="13" width="8.85546875" style="1" customWidth="1"/>
    <col min="14" max="16384" width="8.85546875" style="1"/>
  </cols>
  <sheetData>
    <row r="2" spans="1:11" s="3" customFormat="1" ht="25.35" customHeight="1" x14ac:dyDescent="0.35">
      <c r="A2" s="198" t="s">
        <v>94</v>
      </c>
      <c r="B2" s="198"/>
      <c r="C2" s="198"/>
      <c r="D2" s="198"/>
      <c r="E2" s="198"/>
      <c r="F2" s="198"/>
      <c r="G2" s="198"/>
      <c r="H2" s="198"/>
    </row>
    <row r="3" spans="1:11" s="3" customFormat="1" ht="25.35" customHeight="1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</row>
    <row r="4" spans="1:11" s="3" customFormat="1" ht="55.5" customHeight="1" thickBot="1" x14ac:dyDescent="0.4">
      <c r="A4" s="33" t="s">
        <v>0</v>
      </c>
      <c r="B4" s="33" t="s">
        <v>15</v>
      </c>
      <c r="C4" s="33" t="s">
        <v>199</v>
      </c>
      <c r="D4" s="33" t="s">
        <v>200</v>
      </c>
      <c r="E4" s="34" t="s">
        <v>35</v>
      </c>
      <c r="F4" s="34" t="s">
        <v>250</v>
      </c>
      <c r="G4" s="33" t="s">
        <v>251</v>
      </c>
      <c r="H4" s="34" t="s">
        <v>252</v>
      </c>
    </row>
    <row r="5" spans="1:11" s="8" customFormat="1" ht="24.95" customHeight="1" thickBot="1" x14ac:dyDescent="0.4">
      <c r="A5" s="64" t="s">
        <v>28</v>
      </c>
      <c r="B5" s="40" t="s">
        <v>16</v>
      </c>
      <c r="C5" s="79"/>
      <c r="D5" s="179">
        <v>1145</v>
      </c>
      <c r="E5" s="59"/>
      <c r="F5" s="59"/>
      <c r="G5" s="59"/>
      <c r="H5" s="59"/>
      <c r="I5" s="54"/>
    </row>
    <row r="6" spans="1:11" s="8" customFormat="1" ht="24.95" customHeight="1" thickBot="1" x14ac:dyDescent="0.4">
      <c r="A6" s="14" t="s">
        <v>23</v>
      </c>
      <c r="B6" s="65" t="s">
        <v>16</v>
      </c>
      <c r="C6" s="94"/>
      <c r="D6" s="180">
        <v>513</v>
      </c>
      <c r="E6" s="60"/>
      <c r="F6" s="81"/>
      <c r="G6" s="60"/>
      <c r="H6" s="87"/>
      <c r="I6" s="54"/>
    </row>
    <row r="7" spans="1:11" s="8" customFormat="1" ht="24.95" customHeight="1" thickBot="1" x14ac:dyDescent="0.4">
      <c r="A7" s="11" t="s">
        <v>24</v>
      </c>
      <c r="B7" s="66" t="s">
        <v>16</v>
      </c>
      <c r="C7" s="96"/>
      <c r="D7" s="136"/>
      <c r="E7" s="45"/>
      <c r="F7" s="46"/>
      <c r="G7" s="45"/>
      <c r="H7" s="53"/>
      <c r="I7" s="54"/>
      <c r="K7" s="12"/>
    </row>
    <row r="8" spans="1:11" s="8" customFormat="1" ht="24.95" customHeight="1" thickBot="1" x14ac:dyDescent="0.4">
      <c r="A8" s="13" t="s">
        <v>25</v>
      </c>
      <c r="B8" s="66" t="s">
        <v>16</v>
      </c>
      <c r="C8" s="96"/>
      <c r="D8" s="136">
        <v>492.6</v>
      </c>
      <c r="E8" s="45"/>
      <c r="F8" s="46"/>
      <c r="G8" s="45"/>
      <c r="H8" s="53"/>
      <c r="I8" s="54"/>
    </row>
    <row r="9" spans="1:11" s="8" customFormat="1" ht="24.95" customHeight="1" thickBot="1" x14ac:dyDescent="0.4">
      <c r="A9" s="13" t="s">
        <v>26</v>
      </c>
      <c r="B9" s="66" t="s">
        <v>16</v>
      </c>
      <c r="C9" s="96"/>
      <c r="D9" s="136">
        <v>20.6</v>
      </c>
      <c r="E9" s="45"/>
      <c r="F9" s="46"/>
      <c r="G9" s="45"/>
      <c r="H9" s="53"/>
      <c r="I9" s="54"/>
    </row>
    <row r="10" spans="1:11" s="8" customFormat="1" ht="24.95" customHeight="1" thickBot="1" x14ac:dyDescent="0.4">
      <c r="A10" s="13" t="s">
        <v>27</v>
      </c>
      <c r="B10" s="66" t="s">
        <v>17</v>
      </c>
      <c r="C10" s="96"/>
      <c r="D10" s="136">
        <v>4</v>
      </c>
      <c r="E10" s="45"/>
      <c r="F10" s="46"/>
      <c r="G10" s="45"/>
      <c r="H10" s="53"/>
      <c r="I10" s="54"/>
    </row>
    <row r="11" spans="1:11" s="5" customFormat="1" ht="24.95" customHeight="1" thickBot="1" x14ac:dyDescent="0.4">
      <c r="A11" s="67" t="s">
        <v>10</v>
      </c>
      <c r="B11" s="40" t="s">
        <v>17</v>
      </c>
      <c r="C11" s="79"/>
      <c r="D11" s="203">
        <v>1</v>
      </c>
      <c r="E11" s="59"/>
      <c r="F11" s="68"/>
      <c r="G11" s="59"/>
      <c r="H11" s="69"/>
      <c r="I11" s="54"/>
    </row>
    <row r="12" spans="1:11" s="5" customFormat="1" ht="50.25" customHeight="1" thickBot="1" x14ac:dyDescent="0.4">
      <c r="A12" s="15" t="s">
        <v>12</v>
      </c>
      <c r="B12" s="158" t="s">
        <v>21</v>
      </c>
      <c r="C12" s="108">
        <v>6619</v>
      </c>
      <c r="D12" s="155">
        <f t="shared" ref="D12:D19" si="0">E12+F12+G12+H12</f>
        <v>5865</v>
      </c>
      <c r="E12" s="159" t="s">
        <v>162</v>
      </c>
      <c r="F12" s="159" t="s">
        <v>165</v>
      </c>
      <c r="G12" s="159" t="s">
        <v>172</v>
      </c>
      <c r="H12" s="159" t="s">
        <v>169</v>
      </c>
    </row>
    <row r="13" spans="1:11" ht="45" customHeight="1" thickBot="1" x14ac:dyDescent="0.4">
      <c r="A13" s="16" t="s">
        <v>11</v>
      </c>
      <c r="B13" s="158" t="s">
        <v>21</v>
      </c>
      <c r="C13" s="128">
        <v>6068</v>
      </c>
      <c r="D13" s="155">
        <f t="shared" si="0"/>
        <v>5275</v>
      </c>
      <c r="E13" s="160" t="s">
        <v>163</v>
      </c>
      <c r="F13" s="160" t="s">
        <v>166</v>
      </c>
      <c r="G13" s="160" t="s">
        <v>173</v>
      </c>
      <c r="H13" s="160" t="s">
        <v>170</v>
      </c>
      <c r="I13" s="7"/>
    </row>
    <row r="14" spans="1:11" ht="24.95" customHeight="1" thickBot="1" x14ac:dyDescent="0.4">
      <c r="A14" s="17" t="s">
        <v>13</v>
      </c>
      <c r="B14" s="158" t="s">
        <v>18</v>
      </c>
      <c r="C14" s="128">
        <v>836</v>
      </c>
      <c r="D14" s="155">
        <f t="shared" si="0"/>
        <v>947</v>
      </c>
      <c r="E14" s="160" t="s">
        <v>156</v>
      </c>
      <c r="F14" s="160" t="s">
        <v>159</v>
      </c>
      <c r="G14" s="160" t="s">
        <v>174</v>
      </c>
      <c r="H14" s="160" t="s">
        <v>143</v>
      </c>
    </row>
    <row r="15" spans="1:11" ht="22.5" customHeight="1" thickBot="1" x14ac:dyDescent="0.4">
      <c r="A15" s="17" t="s">
        <v>29</v>
      </c>
      <c r="B15" s="158" t="s">
        <v>21</v>
      </c>
      <c r="C15" s="128">
        <v>418</v>
      </c>
      <c r="D15" s="155">
        <f t="shared" si="0"/>
        <v>422</v>
      </c>
      <c r="E15" s="160" t="s">
        <v>140</v>
      </c>
      <c r="F15" s="160" t="s">
        <v>167</v>
      </c>
      <c r="G15" s="160" t="s">
        <v>175</v>
      </c>
      <c r="H15" s="160" t="s">
        <v>171</v>
      </c>
    </row>
    <row r="16" spans="1:11" ht="48" customHeight="1" thickBot="1" x14ac:dyDescent="0.4">
      <c r="A16" s="28" t="s">
        <v>79</v>
      </c>
      <c r="B16" s="158" t="s">
        <v>21</v>
      </c>
      <c r="C16" s="108">
        <v>193</v>
      </c>
      <c r="D16" s="108">
        <f t="shared" si="0"/>
        <v>328</v>
      </c>
      <c r="E16" s="155">
        <f>E17+E18</f>
        <v>95</v>
      </c>
      <c r="F16" s="155">
        <f t="shared" ref="F16:H16" si="1">F17+F18</f>
        <v>83</v>
      </c>
      <c r="G16" s="155">
        <f t="shared" si="1"/>
        <v>61</v>
      </c>
      <c r="H16" s="155">
        <f t="shared" si="1"/>
        <v>89</v>
      </c>
    </row>
    <row r="17" spans="1:8" ht="24.95" customHeight="1" thickBot="1" x14ac:dyDescent="0.4">
      <c r="A17" s="37" t="s">
        <v>88</v>
      </c>
      <c r="B17" s="158" t="s">
        <v>21</v>
      </c>
      <c r="C17" s="128">
        <v>85</v>
      </c>
      <c r="D17" s="155">
        <f t="shared" si="0"/>
        <v>95</v>
      </c>
      <c r="E17" s="160" t="s">
        <v>164</v>
      </c>
      <c r="F17" s="160" t="s">
        <v>131</v>
      </c>
      <c r="G17" s="160" t="s">
        <v>127</v>
      </c>
      <c r="H17" s="160" t="s">
        <v>164</v>
      </c>
    </row>
    <row r="18" spans="1:8" ht="24.95" customHeight="1" thickBot="1" x14ac:dyDescent="0.4">
      <c r="A18" s="37" t="s">
        <v>87</v>
      </c>
      <c r="B18" s="158" t="s">
        <v>21</v>
      </c>
      <c r="C18" s="128">
        <v>108</v>
      </c>
      <c r="D18" s="155">
        <f t="shared" si="0"/>
        <v>233</v>
      </c>
      <c r="E18" s="160" t="s">
        <v>155</v>
      </c>
      <c r="F18" s="160" t="s">
        <v>168</v>
      </c>
      <c r="G18" s="160" t="s">
        <v>148</v>
      </c>
      <c r="H18" s="160" t="s">
        <v>130</v>
      </c>
    </row>
    <row r="19" spans="1:8" ht="66.75" customHeight="1" thickBot="1" x14ac:dyDescent="0.4">
      <c r="A19" s="19" t="s">
        <v>89</v>
      </c>
      <c r="B19" s="158" t="s">
        <v>21</v>
      </c>
      <c r="C19" s="108">
        <v>58</v>
      </c>
      <c r="D19" s="155">
        <f t="shared" si="0"/>
        <v>32</v>
      </c>
      <c r="E19" s="159" t="s">
        <v>120</v>
      </c>
      <c r="F19" s="159" t="s">
        <v>119</v>
      </c>
      <c r="G19" s="159" t="s">
        <v>125</v>
      </c>
      <c r="H19" s="159" t="s">
        <v>115</v>
      </c>
    </row>
    <row r="20" spans="1:8" ht="41.25" customHeight="1" thickBot="1" x14ac:dyDescent="0.4">
      <c r="A20" s="18" t="s">
        <v>14</v>
      </c>
      <c r="B20" s="41" t="s">
        <v>22</v>
      </c>
      <c r="C20" s="82"/>
      <c r="D20" s="62">
        <f>E20+F20+G20+H20</f>
        <v>494</v>
      </c>
      <c r="E20" s="50" t="s">
        <v>134</v>
      </c>
      <c r="F20" s="50" t="s">
        <v>227</v>
      </c>
      <c r="G20" s="50" t="s">
        <v>253</v>
      </c>
      <c r="H20" s="50" t="s">
        <v>254</v>
      </c>
    </row>
    <row r="21" spans="1:8" ht="24.95" customHeight="1" thickBot="1" x14ac:dyDescent="0.4">
      <c r="A21" s="18" t="s">
        <v>80</v>
      </c>
      <c r="B21" s="42" t="s">
        <v>21</v>
      </c>
      <c r="C21" s="82"/>
      <c r="D21" s="62">
        <f>E21+F21+G21+H21</f>
        <v>0</v>
      </c>
      <c r="E21" s="50"/>
      <c r="F21" s="50"/>
      <c r="G21" s="50"/>
      <c r="H21" s="50"/>
    </row>
    <row r="22" spans="1:8" ht="24.95" customHeight="1" thickBot="1" x14ac:dyDescent="0.4">
      <c r="A22" s="37" t="s">
        <v>82</v>
      </c>
      <c r="B22" s="41" t="s">
        <v>21</v>
      </c>
      <c r="C22" s="82"/>
      <c r="D22" s="82">
        <v>0</v>
      </c>
      <c r="E22" s="50" t="s">
        <v>113</v>
      </c>
      <c r="F22" s="50" t="s">
        <v>113</v>
      </c>
      <c r="G22" s="50" t="s">
        <v>113</v>
      </c>
      <c r="H22" s="50" t="s">
        <v>113</v>
      </c>
    </row>
    <row r="23" spans="1:8" ht="23.25" customHeight="1" thickBot="1" x14ac:dyDescent="0.4">
      <c r="A23" s="17" t="s">
        <v>20</v>
      </c>
      <c r="B23" s="42" t="s">
        <v>21</v>
      </c>
      <c r="C23" s="82"/>
      <c r="D23" s="82"/>
      <c r="E23" s="50"/>
      <c r="F23" s="50"/>
      <c r="G23" s="50"/>
      <c r="H23" s="50"/>
    </row>
    <row r="24" spans="1:8" ht="52.5" customHeight="1" thickBot="1" x14ac:dyDescent="0.4">
      <c r="A24" s="16" t="s">
        <v>30</v>
      </c>
      <c r="B24" s="42" t="s">
        <v>21</v>
      </c>
      <c r="C24" s="82"/>
      <c r="D24" s="148"/>
      <c r="E24" s="50"/>
      <c r="F24" s="50"/>
      <c r="G24" s="50"/>
      <c r="H24" s="50"/>
    </row>
    <row r="25" spans="1:8" ht="24.95" customHeight="1" thickBot="1" x14ac:dyDescent="0.4">
      <c r="A25" s="37" t="s">
        <v>83</v>
      </c>
      <c r="B25" s="42" t="s">
        <v>21</v>
      </c>
      <c r="C25" s="82"/>
      <c r="D25" s="148"/>
      <c r="E25" s="50"/>
      <c r="F25" s="50"/>
      <c r="G25" s="50"/>
      <c r="H25" s="50"/>
    </row>
    <row r="26" spans="1:8" ht="24.95" customHeight="1" thickBot="1" x14ac:dyDescent="0.4">
      <c r="A26" s="37" t="s">
        <v>84</v>
      </c>
      <c r="B26" s="42" t="s">
        <v>21</v>
      </c>
      <c r="C26" s="82"/>
      <c r="D26" s="148"/>
      <c r="E26" s="50"/>
      <c r="F26" s="50"/>
      <c r="G26" s="50"/>
      <c r="H26" s="50"/>
    </row>
    <row r="27" spans="1:8" ht="24.95" customHeight="1" thickBot="1" x14ac:dyDescent="0.4">
      <c r="A27" s="37" t="s">
        <v>90</v>
      </c>
      <c r="B27" s="42" t="s">
        <v>21</v>
      </c>
      <c r="C27" s="82"/>
      <c r="D27" s="148"/>
      <c r="E27" s="50"/>
      <c r="F27" s="50"/>
      <c r="G27" s="50"/>
      <c r="H27" s="50"/>
    </row>
    <row r="28" spans="1:8" ht="24.95" customHeight="1" thickBot="1" x14ac:dyDescent="0.4">
      <c r="A28" s="37" t="s">
        <v>91</v>
      </c>
      <c r="B28" s="42" t="s">
        <v>21</v>
      </c>
      <c r="C28" s="82"/>
      <c r="D28" s="148"/>
      <c r="E28" s="50"/>
      <c r="F28" s="50"/>
      <c r="G28" s="50"/>
      <c r="H28" s="50"/>
    </row>
    <row r="29" spans="1:8" ht="24.95" customHeight="1" thickBot="1" x14ac:dyDescent="0.4">
      <c r="A29" s="37" t="s">
        <v>92</v>
      </c>
      <c r="B29" s="42" t="s">
        <v>21</v>
      </c>
      <c r="C29" s="82"/>
      <c r="D29" s="148"/>
      <c r="E29" s="50"/>
      <c r="F29" s="50"/>
      <c r="G29" s="50"/>
      <c r="H29" s="50"/>
    </row>
    <row r="30" spans="1:8" ht="25.35" customHeight="1" x14ac:dyDescent="0.35"/>
    <row r="31" spans="1:8" ht="25.5" customHeight="1" x14ac:dyDescent="0.35">
      <c r="A31" s="200"/>
      <c r="B31" s="200"/>
      <c r="C31" s="200"/>
      <c r="D31" s="200"/>
    </row>
    <row r="37" spans="1:4" x14ac:dyDescent="0.35">
      <c r="A37" s="200"/>
      <c r="B37" s="200"/>
      <c r="C37" s="200"/>
      <c r="D37" s="200"/>
    </row>
  </sheetData>
  <mergeCells count="4">
    <mergeCell ref="A2:H2"/>
    <mergeCell ref="A3:H3"/>
    <mergeCell ref="A31:D31"/>
    <mergeCell ref="A37:D37"/>
  </mergeCells>
  <pageMargins left="0.74803149606299213" right="0.15748031496062992" top="0.31496062992125984" bottom="0.19685039370078741" header="0.19685039370078741" footer="0.31496062992125984"/>
  <pageSetup paperSize="9" scale="49" orientation="landscape" r:id="rId1"/>
  <colBreaks count="1" manualBreakCount="1">
    <brk id="8" min="1" max="3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zoomScale="70" zoomScaleNormal="70" workbookViewId="0">
      <selection activeCell="E11" sqref="E11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9.85546875" style="2" customWidth="1"/>
    <col min="4" max="4" width="20.42578125" style="6" customWidth="1"/>
    <col min="5" max="5" width="14" style="2" customWidth="1"/>
    <col min="6" max="6" width="13" style="2" customWidth="1"/>
    <col min="7" max="7" width="15.5703125" style="2" customWidth="1"/>
    <col min="8" max="8" width="15.7109375" style="2" customWidth="1"/>
    <col min="9" max="9" width="14.140625" style="2" customWidth="1"/>
    <col min="10" max="10" width="16.7109375" style="2" customWidth="1"/>
    <col min="11" max="11" width="14.5703125" style="2" customWidth="1"/>
    <col min="12" max="12" width="13.42578125" style="2" customWidth="1"/>
    <col min="13" max="14" width="8.85546875" style="1"/>
    <col min="15" max="15" width="17.42578125" style="1" bestFit="1" customWidth="1"/>
    <col min="16" max="16" width="18.7109375" style="1" bestFit="1" customWidth="1"/>
    <col min="17" max="17" width="8.85546875" style="1" customWidth="1"/>
    <col min="18" max="16384" width="8.85546875" style="1"/>
  </cols>
  <sheetData>
    <row r="2" spans="1:15" s="3" customFormat="1" x14ac:dyDescent="0.35">
      <c r="A2" s="198" t="s">
        <v>95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5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5" s="3" customFormat="1" ht="61.5" customHeight="1" thickBot="1" x14ac:dyDescent="0.4">
      <c r="A4" s="20" t="s">
        <v>0</v>
      </c>
      <c r="B4" s="10" t="s">
        <v>15</v>
      </c>
      <c r="C4" s="10" t="s">
        <v>197</v>
      </c>
      <c r="D4" s="10" t="s">
        <v>198</v>
      </c>
      <c r="E4" s="10" t="s">
        <v>45</v>
      </c>
      <c r="F4" s="29" t="s">
        <v>31</v>
      </c>
      <c r="G4" s="30" t="s">
        <v>32</v>
      </c>
      <c r="H4" s="4" t="s">
        <v>109</v>
      </c>
      <c r="I4" s="10" t="s">
        <v>110</v>
      </c>
      <c r="J4" s="31" t="s">
        <v>96</v>
      </c>
      <c r="K4" s="30" t="s">
        <v>33</v>
      </c>
      <c r="L4" s="10" t="s">
        <v>34</v>
      </c>
    </row>
    <row r="5" spans="1:15" s="8" customFormat="1" ht="24.95" customHeight="1" thickBot="1" x14ac:dyDescent="0.4">
      <c r="A5" s="63" t="s">
        <v>28</v>
      </c>
      <c r="B5" s="21" t="s">
        <v>16</v>
      </c>
      <c r="C5" s="93"/>
      <c r="D5" s="137">
        <v>1068.7</v>
      </c>
      <c r="E5" s="43"/>
      <c r="F5" s="83"/>
      <c r="G5" s="43"/>
      <c r="H5" s="44"/>
      <c r="I5" s="43"/>
      <c r="J5" s="44"/>
      <c r="K5" s="43"/>
      <c r="L5" s="43"/>
    </row>
    <row r="6" spans="1:15" s="8" customFormat="1" ht="24.95" customHeight="1" thickBot="1" x14ac:dyDescent="0.4">
      <c r="A6" s="14" t="s">
        <v>23</v>
      </c>
      <c r="B6" s="22" t="s">
        <v>16</v>
      </c>
      <c r="C6" s="95"/>
      <c r="D6" s="138">
        <v>368.4</v>
      </c>
      <c r="E6" s="60"/>
      <c r="F6" s="84"/>
      <c r="G6" s="60"/>
      <c r="H6" s="81"/>
      <c r="I6" s="60"/>
      <c r="J6" s="81"/>
      <c r="K6" s="60"/>
      <c r="L6" s="60"/>
    </row>
    <row r="7" spans="1:15" s="8" customFormat="1" ht="24.95" customHeight="1" thickBot="1" x14ac:dyDescent="0.4">
      <c r="A7" s="11" t="s">
        <v>24</v>
      </c>
      <c r="B7" s="21" t="s">
        <v>16</v>
      </c>
      <c r="C7" s="97"/>
      <c r="D7" s="139"/>
      <c r="E7" s="45"/>
      <c r="F7" s="84"/>
      <c r="G7" s="45"/>
      <c r="H7" s="46"/>
      <c r="I7" s="45"/>
      <c r="J7" s="46"/>
      <c r="K7" s="45"/>
      <c r="L7" s="45"/>
      <c r="O7" s="32"/>
    </row>
    <row r="8" spans="1:15" s="8" customFormat="1" ht="24.95" customHeight="1" thickBot="1" x14ac:dyDescent="0.4">
      <c r="A8" s="13" t="s">
        <v>25</v>
      </c>
      <c r="B8" s="21" t="s">
        <v>16</v>
      </c>
      <c r="C8" s="97"/>
      <c r="D8" s="139">
        <v>351.6</v>
      </c>
      <c r="E8" s="45"/>
      <c r="F8" s="84"/>
      <c r="G8" s="45"/>
      <c r="H8" s="46"/>
      <c r="I8" s="45"/>
      <c r="J8" s="46"/>
      <c r="K8" s="45"/>
      <c r="L8" s="45"/>
    </row>
    <row r="9" spans="1:15" s="8" customFormat="1" ht="24.95" customHeight="1" thickBot="1" x14ac:dyDescent="0.4">
      <c r="A9" s="13" t="s">
        <v>26</v>
      </c>
      <c r="B9" s="21" t="s">
        <v>16</v>
      </c>
      <c r="C9" s="97"/>
      <c r="D9" s="139">
        <v>16.8</v>
      </c>
      <c r="E9" s="45"/>
      <c r="F9" s="84"/>
      <c r="G9" s="45"/>
      <c r="H9" s="46"/>
      <c r="I9" s="45"/>
      <c r="J9" s="46"/>
      <c r="K9" s="45"/>
      <c r="L9" s="45"/>
    </row>
    <row r="10" spans="1:15" s="8" customFormat="1" ht="24.95" customHeight="1" thickBot="1" x14ac:dyDescent="0.4">
      <c r="A10" s="13" t="s">
        <v>27</v>
      </c>
      <c r="B10" s="21" t="s">
        <v>17</v>
      </c>
      <c r="C10" s="97"/>
      <c r="D10" s="139">
        <v>4.5999999999999996</v>
      </c>
      <c r="E10" s="45"/>
      <c r="F10" s="85"/>
      <c r="G10" s="45"/>
      <c r="H10" s="46"/>
      <c r="I10" s="45"/>
      <c r="J10" s="46"/>
      <c r="K10" s="45"/>
      <c r="L10" s="45"/>
    </row>
    <row r="11" spans="1:15" s="5" customFormat="1" ht="24.95" customHeight="1" thickBot="1" x14ac:dyDescent="0.4">
      <c r="A11" s="13" t="s">
        <v>10</v>
      </c>
      <c r="B11" s="21" t="s">
        <v>17</v>
      </c>
      <c r="C11" s="97"/>
      <c r="D11" s="204">
        <v>1</v>
      </c>
      <c r="E11" s="45"/>
      <c r="F11" s="85"/>
      <c r="G11" s="45"/>
      <c r="H11" s="46"/>
      <c r="I11" s="45"/>
      <c r="J11" s="46"/>
      <c r="K11" s="45"/>
      <c r="L11" s="59"/>
      <c r="M11" s="8"/>
    </row>
    <row r="12" spans="1:15" s="5" customFormat="1" ht="45" customHeight="1" thickBot="1" x14ac:dyDescent="0.4">
      <c r="A12" s="15" t="s">
        <v>97</v>
      </c>
      <c r="B12" s="158" t="s">
        <v>21</v>
      </c>
      <c r="C12" s="108">
        <v>5710</v>
      </c>
      <c r="D12" s="173">
        <f>E12+F12+G12+H12+I12+J12+K12+L12</f>
        <v>4153</v>
      </c>
      <c r="E12" s="161" t="s">
        <v>146</v>
      </c>
      <c r="F12" s="162">
        <v>285</v>
      </c>
      <c r="G12" s="155" t="s">
        <v>152</v>
      </c>
      <c r="H12" s="155" t="s">
        <v>179</v>
      </c>
      <c r="I12" s="155" t="s">
        <v>153</v>
      </c>
      <c r="J12" s="155" t="s">
        <v>154</v>
      </c>
      <c r="K12" s="155" t="s">
        <v>183</v>
      </c>
      <c r="L12" s="155" t="s">
        <v>185</v>
      </c>
      <c r="O12" s="174"/>
    </row>
    <row r="13" spans="1:15" ht="42.75" customHeight="1" thickBot="1" x14ac:dyDescent="0.4">
      <c r="A13" s="16" t="s">
        <v>11</v>
      </c>
      <c r="B13" s="158" t="s">
        <v>21</v>
      </c>
      <c r="C13" s="108">
        <v>4963</v>
      </c>
      <c r="D13" s="173">
        <f t="shared" ref="D13:D19" si="0">E13+F13+G13+H13+I13+J13+K13+L13</f>
        <v>3550</v>
      </c>
      <c r="E13" s="157" t="s">
        <v>176</v>
      </c>
      <c r="F13" s="163">
        <v>171</v>
      </c>
      <c r="G13" s="157" t="s">
        <v>178</v>
      </c>
      <c r="H13" s="157" t="s">
        <v>180</v>
      </c>
      <c r="I13" s="157" t="s">
        <v>181</v>
      </c>
      <c r="J13" s="157" t="s">
        <v>182</v>
      </c>
      <c r="K13" s="157" t="s">
        <v>184</v>
      </c>
      <c r="L13" s="157" t="s">
        <v>186</v>
      </c>
      <c r="M13" s="7"/>
    </row>
    <row r="14" spans="1:15" ht="32.25" customHeight="1" thickBot="1" x14ac:dyDescent="0.4">
      <c r="A14" s="17" t="s">
        <v>13</v>
      </c>
      <c r="B14" s="158" t="s">
        <v>18</v>
      </c>
      <c r="C14" s="108">
        <v>406</v>
      </c>
      <c r="D14" s="173">
        <f t="shared" si="0"/>
        <v>171</v>
      </c>
      <c r="E14" s="157" t="s">
        <v>177</v>
      </c>
      <c r="F14" s="163">
        <v>7</v>
      </c>
      <c r="G14" s="157" t="s">
        <v>128</v>
      </c>
      <c r="H14" s="157" t="s">
        <v>138</v>
      </c>
      <c r="I14" s="157" t="s">
        <v>139</v>
      </c>
      <c r="J14" s="157" t="s">
        <v>111</v>
      </c>
      <c r="K14" s="157" t="s">
        <v>126</v>
      </c>
      <c r="L14" s="157" t="s">
        <v>126</v>
      </c>
    </row>
    <row r="15" spans="1:15" ht="30" customHeight="1" thickBot="1" x14ac:dyDescent="0.4">
      <c r="A15" s="38" t="s">
        <v>29</v>
      </c>
      <c r="B15" s="158" t="s">
        <v>21</v>
      </c>
      <c r="C15" s="108">
        <v>304</v>
      </c>
      <c r="D15" s="173">
        <f t="shared" si="0"/>
        <v>167</v>
      </c>
      <c r="E15" s="157" t="s">
        <v>139</v>
      </c>
      <c r="F15" s="164">
        <v>7</v>
      </c>
      <c r="G15" s="157" t="s">
        <v>128</v>
      </c>
      <c r="H15" s="157" t="s">
        <v>138</v>
      </c>
      <c r="I15" s="157" t="s">
        <v>139</v>
      </c>
      <c r="J15" s="157" t="s">
        <v>111</v>
      </c>
      <c r="K15" s="157" t="s">
        <v>126</v>
      </c>
      <c r="L15" s="157" t="s">
        <v>126</v>
      </c>
    </row>
    <row r="16" spans="1:15" ht="51.75" customHeight="1" thickBot="1" x14ac:dyDescent="0.4">
      <c r="A16" s="28" t="s">
        <v>79</v>
      </c>
      <c r="B16" s="158" t="s">
        <v>21</v>
      </c>
      <c r="C16" s="128">
        <v>25</v>
      </c>
      <c r="D16" s="173">
        <f t="shared" si="0"/>
        <v>16</v>
      </c>
      <c r="E16" s="128">
        <f t="shared" ref="E16:L16" si="1">E17+E18</f>
        <v>1</v>
      </c>
      <c r="F16" s="128">
        <f t="shared" si="1"/>
        <v>1</v>
      </c>
      <c r="G16" s="128">
        <f t="shared" si="1"/>
        <v>0</v>
      </c>
      <c r="H16" s="128">
        <f t="shared" si="1"/>
        <v>12</v>
      </c>
      <c r="I16" s="128">
        <f t="shared" si="1"/>
        <v>1</v>
      </c>
      <c r="J16" s="128">
        <f t="shared" si="1"/>
        <v>1</v>
      </c>
      <c r="K16" s="128">
        <f t="shared" si="1"/>
        <v>0</v>
      </c>
      <c r="L16" s="128">
        <f t="shared" si="1"/>
        <v>0</v>
      </c>
    </row>
    <row r="17" spans="1:12" ht="24.95" customHeight="1" thickBot="1" x14ac:dyDescent="0.4">
      <c r="A17" s="37" t="s">
        <v>86</v>
      </c>
      <c r="B17" s="158" t="s">
        <v>21</v>
      </c>
      <c r="C17" s="108">
        <v>7</v>
      </c>
      <c r="D17" s="173">
        <f t="shared" si="0"/>
        <v>3</v>
      </c>
      <c r="E17" s="157" t="s">
        <v>111</v>
      </c>
      <c r="F17" s="164">
        <v>1</v>
      </c>
      <c r="G17" s="157"/>
      <c r="H17" s="157" t="s">
        <v>113</v>
      </c>
      <c r="I17" s="157"/>
      <c r="J17" s="157" t="s">
        <v>111</v>
      </c>
      <c r="K17" s="157" t="s">
        <v>113</v>
      </c>
      <c r="L17" s="157"/>
    </row>
    <row r="18" spans="1:12" ht="24.95" customHeight="1" thickBot="1" x14ac:dyDescent="0.4">
      <c r="A18" s="37" t="s">
        <v>87</v>
      </c>
      <c r="B18" s="158" t="s">
        <v>21</v>
      </c>
      <c r="C18" s="108">
        <v>18</v>
      </c>
      <c r="D18" s="173">
        <f t="shared" si="0"/>
        <v>13</v>
      </c>
      <c r="E18" s="157" t="s">
        <v>113</v>
      </c>
      <c r="F18" s="164">
        <v>0</v>
      </c>
      <c r="G18" s="157"/>
      <c r="H18" s="157" t="s">
        <v>129</v>
      </c>
      <c r="I18" s="157" t="s">
        <v>111</v>
      </c>
      <c r="J18" s="157" t="s">
        <v>113</v>
      </c>
      <c r="K18" s="157" t="s">
        <v>113</v>
      </c>
      <c r="L18" s="157"/>
    </row>
    <row r="19" spans="1:12" ht="63.75" customHeight="1" thickBot="1" x14ac:dyDescent="0.4">
      <c r="A19" s="19" t="s">
        <v>89</v>
      </c>
      <c r="B19" s="158" t="s">
        <v>21</v>
      </c>
      <c r="C19" s="108">
        <v>16</v>
      </c>
      <c r="D19" s="173">
        <f t="shared" si="0"/>
        <v>17</v>
      </c>
      <c r="E19" s="155" t="s">
        <v>111</v>
      </c>
      <c r="F19" s="164">
        <v>4</v>
      </c>
      <c r="G19" s="155" t="s">
        <v>113</v>
      </c>
      <c r="H19" s="155" t="s">
        <v>113</v>
      </c>
      <c r="I19" s="155" t="s">
        <v>117</v>
      </c>
      <c r="J19" s="155" t="s">
        <v>111</v>
      </c>
      <c r="K19" s="155" t="s">
        <v>116</v>
      </c>
      <c r="L19" s="155" t="s">
        <v>113</v>
      </c>
    </row>
    <row r="20" spans="1:12" ht="42.75" customHeight="1" thickBot="1" x14ac:dyDescent="0.4">
      <c r="A20" s="39" t="s">
        <v>14</v>
      </c>
      <c r="B20" s="23" t="s">
        <v>22</v>
      </c>
      <c r="C20" s="80"/>
      <c r="D20" s="61">
        <f>E20+F20+G20+H20+I20+J20+K20+L20</f>
        <v>34</v>
      </c>
      <c r="E20" s="62" t="s">
        <v>115</v>
      </c>
      <c r="F20" s="104">
        <v>2</v>
      </c>
      <c r="G20" s="62" t="s">
        <v>117</v>
      </c>
      <c r="H20" s="62" t="s">
        <v>112</v>
      </c>
      <c r="I20" s="62" t="s">
        <v>112</v>
      </c>
      <c r="J20" s="62" t="s">
        <v>115</v>
      </c>
      <c r="K20" s="62" t="s">
        <v>114</v>
      </c>
      <c r="L20" s="62" t="s">
        <v>111</v>
      </c>
    </row>
    <row r="21" spans="1:12" ht="32.25" customHeight="1" thickBot="1" x14ac:dyDescent="0.4">
      <c r="A21" s="18" t="s">
        <v>19</v>
      </c>
      <c r="B21" s="24" t="s">
        <v>21</v>
      </c>
      <c r="C21" s="80"/>
      <c r="D21" s="61">
        <f>E21+F21+G21+H21+I21+J21+K21+L21</f>
        <v>0</v>
      </c>
      <c r="E21" s="62"/>
      <c r="F21" s="86"/>
      <c r="G21" s="62"/>
      <c r="H21" s="62"/>
      <c r="I21" s="62"/>
      <c r="J21" s="62"/>
      <c r="K21" s="62"/>
      <c r="L21" s="62"/>
    </row>
    <row r="22" spans="1:12" ht="24.95" customHeight="1" thickBot="1" x14ac:dyDescent="0.4">
      <c r="A22" s="37" t="s">
        <v>93</v>
      </c>
      <c r="B22" s="23" t="s">
        <v>21</v>
      </c>
      <c r="C22" s="80"/>
      <c r="D22" s="61"/>
      <c r="E22" s="62"/>
      <c r="F22" s="86"/>
      <c r="G22" s="62"/>
      <c r="H22" s="62"/>
      <c r="I22" s="62"/>
      <c r="J22" s="62"/>
      <c r="K22" s="62"/>
      <c r="L22" s="62"/>
    </row>
    <row r="23" spans="1:12" ht="30" customHeight="1" thickBot="1" x14ac:dyDescent="0.4">
      <c r="A23" s="38" t="s">
        <v>20</v>
      </c>
      <c r="B23" s="42" t="s">
        <v>21</v>
      </c>
      <c r="C23" s="80"/>
      <c r="D23" s="80"/>
      <c r="E23" s="62"/>
      <c r="F23" s="86"/>
      <c r="G23" s="62"/>
      <c r="H23" s="62"/>
      <c r="I23" s="62"/>
      <c r="J23" s="62"/>
      <c r="K23" s="62"/>
      <c r="L23" s="62"/>
    </row>
    <row r="24" spans="1:12" ht="48" customHeight="1" thickBot="1" x14ac:dyDescent="0.4">
      <c r="A24" s="16" t="s">
        <v>30</v>
      </c>
      <c r="B24" s="24" t="s">
        <v>21</v>
      </c>
      <c r="C24" s="82"/>
      <c r="D24" s="82"/>
      <c r="E24" s="62"/>
      <c r="F24" s="104"/>
      <c r="G24" s="62"/>
      <c r="H24" s="62"/>
      <c r="I24" s="62"/>
      <c r="J24" s="62"/>
      <c r="K24" s="62"/>
      <c r="L24" s="103"/>
    </row>
    <row r="25" spans="1:12" ht="24.95" customHeight="1" thickBot="1" x14ac:dyDescent="0.4">
      <c r="A25" s="37" t="s">
        <v>83</v>
      </c>
      <c r="B25" s="24" t="s">
        <v>21</v>
      </c>
      <c r="C25" s="82"/>
      <c r="D25" s="62">
        <f>E25+G25+H25+I25+J25+K25+L25</f>
        <v>0</v>
      </c>
      <c r="E25" s="62"/>
      <c r="F25" s="104"/>
      <c r="G25" s="62"/>
      <c r="H25" s="62"/>
      <c r="I25" s="62"/>
      <c r="J25" s="62"/>
      <c r="K25" s="62"/>
      <c r="L25" s="103"/>
    </row>
    <row r="26" spans="1:12" ht="24.95" customHeight="1" thickBot="1" x14ac:dyDescent="0.4">
      <c r="A26" s="37" t="s">
        <v>84</v>
      </c>
      <c r="B26" s="24" t="s">
        <v>21</v>
      </c>
      <c r="C26" s="82"/>
      <c r="D26" s="62">
        <f>E26+G26+H26+I26+J26+K26+L26</f>
        <v>0</v>
      </c>
      <c r="E26" s="62"/>
      <c r="F26" s="104"/>
      <c r="G26" s="62"/>
      <c r="H26" s="62"/>
      <c r="I26" s="62"/>
      <c r="J26" s="62"/>
      <c r="K26" s="62"/>
      <c r="L26" s="103"/>
    </row>
    <row r="27" spans="1:12" ht="24.95" customHeight="1" thickBot="1" x14ac:dyDescent="0.4">
      <c r="A27" s="37" t="s">
        <v>90</v>
      </c>
      <c r="B27" s="24" t="s">
        <v>21</v>
      </c>
      <c r="C27" s="82"/>
      <c r="D27" s="62">
        <f>E27+G27+H27+I27+J27+K27+L27</f>
        <v>0</v>
      </c>
      <c r="E27" s="62"/>
      <c r="F27" s="104"/>
      <c r="G27" s="62"/>
      <c r="H27" s="62"/>
      <c r="I27" s="62"/>
      <c r="J27" s="62"/>
      <c r="K27" s="62"/>
      <c r="L27" s="103"/>
    </row>
    <row r="28" spans="1:12" ht="24.95" customHeight="1" thickBot="1" x14ac:dyDescent="0.4">
      <c r="A28" s="37" t="s">
        <v>91</v>
      </c>
      <c r="B28" s="24" t="s">
        <v>21</v>
      </c>
      <c r="C28" s="82"/>
      <c r="D28" s="62">
        <f>E28+G28+H28+I28+J28+K28+L28</f>
        <v>0</v>
      </c>
      <c r="E28" s="62"/>
      <c r="F28" s="104"/>
      <c r="G28" s="62"/>
      <c r="H28" s="62"/>
      <c r="I28" s="62"/>
      <c r="J28" s="62"/>
      <c r="K28" s="62"/>
      <c r="L28" s="103"/>
    </row>
    <row r="29" spans="1:12" ht="24.95" customHeight="1" thickBot="1" x14ac:dyDescent="0.4">
      <c r="A29" s="37" t="s">
        <v>92</v>
      </c>
      <c r="B29" s="24" t="s">
        <v>21</v>
      </c>
      <c r="C29" s="82"/>
      <c r="D29" s="62">
        <f>E29+G29+H29+I29+J29+K29+L29</f>
        <v>0</v>
      </c>
      <c r="E29" s="62"/>
      <c r="F29" s="62"/>
      <c r="G29" s="62"/>
      <c r="H29" s="62"/>
      <c r="I29" s="62"/>
      <c r="J29" s="103"/>
      <c r="K29" s="62"/>
      <c r="L29" s="103"/>
    </row>
    <row r="31" spans="1:12" x14ac:dyDescent="0.35">
      <c r="A31" s="200"/>
      <c r="B31" s="200"/>
      <c r="C31" s="200"/>
      <c r="D31" s="200"/>
      <c r="E31" s="200"/>
      <c r="F31" s="200"/>
    </row>
    <row r="37" spans="1:6" x14ac:dyDescent="0.35">
      <c r="A37" s="200"/>
      <c r="B37" s="200"/>
      <c r="C37" s="200"/>
      <c r="D37" s="200"/>
      <c r="E37" s="200"/>
      <c r="F37" s="200"/>
    </row>
  </sheetData>
  <mergeCells count="4">
    <mergeCell ref="A2:L2"/>
    <mergeCell ref="A3:L3"/>
    <mergeCell ref="A31:F31"/>
    <mergeCell ref="A37:F37"/>
  </mergeCells>
  <pageMargins left="0.25" right="0.25" top="0.75" bottom="0.75" header="0.3" footer="0.3"/>
  <pageSetup paperSize="9" scale="43" orientation="landscape" r:id="rId1"/>
  <colBreaks count="1" manualBreakCount="1">
    <brk id="12" min="1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7"/>
  <sheetViews>
    <sheetView zoomScale="75" zoomScaleNormal="75" workbookViewId="0">
      <selection activeCell="D10" sqref="D10"/>
    </sheetView>
  </sheetViews>
  <sheetFormatPr defaultColWidth="8.85546875" defaultRowHeight="23.25" x14ac:dyDescent="0.35"/>
  <cols>
    <col min="1" max="1" width="63.42578125" style="9" customWidth="1"/>
    <col min="2" max="2" width="14.85546875" style="2" customWidth="1"/>
    <col min="3" max="3" width="18.28515625" style="2" customWidth="1"/>
    <col min="4" max="4" width="18" style="6" customWidth="1"/>
    <col min="5" max="5" width="16.28515625" style="2" customWidth="1"/>
    <col min="6" max="6" width="14" style="2" customWidth="1"/>
    <col min="7" max="7" width="14.7109375" style="2" customWidth="1"/>
    <col min="8" max="8" width="13.7109375" style="2" customWidth="1"/>
    <col min="9" max="10" width="8.85546875" style="1"/>
    <col min="11" max="11" width="17.42578125" style="1" bestFit="1" customWidth="1"/>
    <col min="12" max="12" width="18.7109375" style="1" bestFit="1" customWidth="1"/>
    <col min="13" max="13" width="8.85546875" style="1" customWidth="1"/>
    <col min="14" max="16384" width="8.85546875" style="1"/>
  </cols>
  <sheetData>
    <row r="2" spans="1:11" s="3" customFormat="1" x14ac:dyDescent="0.35">
      <c r="A2" s="198" t="s">
        <v>101</v>
      </c>
      <c r="B2" s="198"/>
      <c r="C2" s="198"/>
      <c r="D2" s="198"/>
      <c r="E2" s="198"/>
      <c r="F2" s="198"/>
      <c r="G2" s="198"/>
      <c r="H2" s="198"/>
    </row>
    <row r="3" spans="1:11" s="3" customFormat="1" ht="23.25" customHeight="1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</row>
    <row r="4" spans="1:11" s="3" customFormat="1" ht="57" customHeight="1" thickBot="1" x14ac:dyDescent="0.4">
      <c r="A4" s="20" t="s">
        <v>0</v>
      </c>
      <c r="B4" s="10" t="s">
        <v>15</v>
      </c>
      <c r="C4" s="10" t="s">
        <v>195</v>
      </c>
      <c r="D4" s="10" t="s">
        <v>196</v>
      </c>
      <c r="E4" s="10" t="s">
        <v>36</v>
      </c>
      <c r="F4" s="29" t="s">
        <v>37</v>
      </c>
      <c r="G4" s="30" t="s">
        <v>38</v>
      </c>
      <c r="H4" s="30" t="s">
        <v>39</v>
      </c>
    </row>
    <row r="5" spans="1:11" s="8" customFormat="1" ht="24.95" customHeight="1" thickBot="1" x14ac:dyDescent="0.4">
      <c r="A5" s="36" t="s">
        <v>28</v>
      </c>
      <c r="B5" s="21" t="s">
        <v>16</v>
      </c>
      <c r="C5" s="92"/>
      <c r="D5" s="141">
        <v>273.5</v>
      </c>
      <c r="E5" s="43"/>
      <c r="F5" s="44"/>
      <c r="G5" s="43"/>
      <c r="H5" s="43"/>
    </row>
    <row r="6" spans="1:11" s="8" customFormat="1" ht="24.95" customHeight="1" thickBot="1" x14ac:dyDescent="0.4">
      <c r="A6" s="14" t="s">
        <v>23</v>
      </c>
      <c r="B6" s="22" t="s">
        <v>16</v>
      </c>
      <c r="C6" s="94"/>
      <c r="D6" s="135">
        <v>122.6</v>
      </c>
      <c r="E6" s="60"/>
      <c r="F6" s="81"/>
      <c r="G6" s="60"/>
      <c r="H6" s="60"/>
    </row>
    <row r="7" spans="1:11" s="8" customFormat="1" ht="24.95" customHeight="1" thickBot="1" x14ac:dyDescent="0.4">
      <c r="A7" s="11" t="s">
        <v>24</v>
      </c>
      <c r="B7" s="21" t="s">
        <v>16</v>
      </c>
      <c r="C7" s="96"/>
      <c r="D7" s="136"/>
      <c r="E7" s="45"/>
      <c r="F7" s="46"/>
      <c r="G7" s="45"/>
      <c r="H7" s="45"/>
      <c r="K7" s="12"/>
    </row>
    <row r="8" spans="1:11" s="8" customFormat="1" ht="24.95" customHeight="1" thickBot="1" x14ac:dyDescent="0.4">
      <c r="A8" s="13" t="s">
        <v>25</v>
      </c>
      <c r="B8" s="21" t="s">
        <v>16</v>
      </c>
      <c r="C8" s="96"/>
      <c r="D8" s="136">
        <v>119.8</v>
      </c>
      <c r="E8" s="45"/>
      <c r="F8" s="46"/>
      <c r="G8" s="45"/>
      <c r="H8" s="45"/>
    </row>
    <row r="9" spans="1:11" s="8" customFormat="1" ht="24.95" customHeight="1" thickBot="1" x14ac:dyDescent="0.4">
      <c r="A9" s="13" t="s">
        <v>26</v>
      </c>
      <c r="B9" s="21" t="s">
        <v>16</v>
      </c>
      <c r="C9" s="96"/>
      <c r="D9" s="136">
        <v>2.9</v>
      </c>
      <c r="E9" s="45"/>
      <c r="F9" s="46"/>
      <c r="G9" s="45"/>
      <c r="H9" s="45"/>
    </row>
    <row r="10" spans="1:11" s="8" customFormat="1" ht="24.95" customHeight="1" thickBot="1" x14ac:dyDescent="0.4">
      <c r="A10" s="13" t="s">
        <v>27</v>
      </c>
      <c r="B10" s="21" t="s">
        <v>17</v>
      </c>
      <c r="C10" s="96"/>
      <c r="D10" s="136">
        <v>2.2999999999999998</v>
      </c>
      <c r="E10" s="45"/>
      <c r="F10" s="46"/>
      <c r="G10" s="45"/>
      <c r="H10" s="45"/>
    </row>
    <row r="11" spans="1:11" s="5" customFormat="1" ht="24.95" customHeight="1" thickBot="1" x14ac:dyDescent="0.4">
      <c r="A11" s="13" t="s">
        <v>10</v>
      </c>
      <c r="B11" s="21" t="s">
        <v>17</v>
      </c>
      <c r="C11" s="96"/>
      <c r="D11" s="136">
        <v>2.6</v>
      </c>
      <c r="E11" s="45"/>
      <c r="F11" s="46"/>
      <c r="G11" s="45"/>
      <c r="H11" s="59"/>
      <c r="I11" s="8"/>
    </row>
    <row r="12" spans="1:11" s="5" customFormat="1" ht="42" customHeight="1" thickBot="1" x14ac:dyDescent="0.4">
      <c r="A12" s="15" t="s">
        <v>98</v>
      </c>
      <c r="B12" s="158" t="s">
        <v>21</v>
      </c>
      <c r="C12" s="128">
        <v>4943</v>
      </c>
      <c r="D12" s="157">
        <f t="shared" ref="D12:D19" si="0">E12+F12+G12+H12</f>
        <v>5064</v>
      </c>
      <c r="E12" s="157" t="s">
        <v>187</v>
      </c>
      <c r="F12" s="157" t="s">
        <v>190</v>
      </c>
      <c r="G12" s="157" t="s">
        <v>191</v>
      </c>
      <c r="H12" s="157" t="s">
        <v>193</v>
      </c>
    </row>
    <row r="13" spans="1:11" ht="45" customHeight="1" thickBot="1" x14ac:dyDescent="0.4">
      <c r="A13" s="16" t="s">
        <v>11</v>
      </c>
      <c r="B13" s="158" t="s">
        <v>21</v>
      </c>
      <c r="C13" s="128">
        <v>3173</v>
      </c>
      <c r="D13" s="157">
        <f t="shared" si="0"/>
        <v>3184</v>
      </c>
      <c r="E13" s="157" t="s">
        <v>188</v>
      </c>
      <c r="F13" s="157" t="s">
        <v>176</v>
      </c>
      <c r="G13" s="157" t="s">
        <v>192</v>
      </c>
      <c r="H13" s="157" t="s">
        <v>194</v>
      </c>
      <c r="I13" s="7"/>
    </row>
    <row r="14" spans="1:11" ht="28.5" customHeight="1" thickBot="1" x14ac:dyDescent="0.4">
      <c r="A14" s="38" t="s">
        <v>13</v>
      </c>
      <c r="B14" s="158" t="s">
        <v>18</v>
      </c>
      <c r="C14" s="128">
        <v>37</v>
      </c>
      <c r="D14" s="155">
        <f t="shared" si="0"/>
        <v>103</v>
      </c>
      <c r="E14" s="157" t="s">
        <v>189</v>
      </c>
      <c r="F14" s="157" t="s">
        <v>112</v>
      </c>
      <c r="G14" s="157" t="s">
        <v>126</v>
      </c>
      <c r="H14" s="157" t="s">
        <v>160</v>
      </c>
    </row>
    <row r="15" spans="1:11" ht="30" customHeight="1" thickBot="1" x14ac:dyDescent="0.4">
      <c r="A15" s="38" t="s">
        <v>29</v>
      </c>
      <c r="B15" s="158" t="s">
        <v>21</v>
      </c>
      <c r="C15" s="128">
        <v>42</v>
      </c>
      <c r="D15" s="155">
        <f t="shared" si="0"/>
        <v>60</v>
      </c>
      <c r="E15" s="157" t="s">
        <v>135</v>
      </c>
      <c r="F15" s="157" t="s">
        <v>111</v>
      </c>
      <c r="G15" s="157" t="s">
        <v>126</v>
      </c>
      <c r="H15" s="157" t="s">
        <v>111</v>
      </c>
    </row>
    <row r="16" spans="1:11" ht="42.75" customHeight="1" thickBot="1" x14ac:dyDescent="0.4">
      <c r="A16" s="28" t="s">
        <v>99</v>
      </c>
      <c r="B16" s="158" t="s">
        <v>21</v>
      </c>
      <c r="C16" s="128">
        <v>29</v>
      </c>
      <c r="D16" s="108">
        <f t="shared" si="0"/>
        <v>25</v>
      </c>
      <c r="E16" s="108">
        <f t="shared" ref="E16:H16" si="1">E17+E18</f>
        <v>9</v>
      </c>
      <c r="F16" s="108">
        <f t="shared" si="1"/>
        <v>0</v>
      </c>
      <c r="G16" s="108">
        <f t="shared" si="1"/>
        <v>12</v>
      </c>
      <c r="H16" s="108">
        <f t="shared" si="1"/>
        <v>4</v>
      </c>
    </row>
    <row r="17" spans="1:8" ht="24.95" customHeight="1" thickBot="1" x14ac:dyDescent="0.4">
      <c r="A17" s="37" t="s">
        <v>86</v>
      </c>
      <c r="B17" s="158" t="s">
        <v>21</v>
      </c>
      <c r="C17" s="128">
        <v>29</v>
      </c>
      <c r="D17" s="155">
        <f t="shared" si="0"/>
        <v>25</v>
      </c>
      <c r="E17" s="157" t="s">
        <v>121</v>
      </c>
      <c r="F17" s="157" t="s">
        <v>113</v>
      </c>
      <c r="G17" s="157" t="s">
        <v>129</v>
      </c>
      <c r="H17" s="157" t="s">
        <v>116</v>
      </c>
    </row>
    <row r="18" spans="1:8" ht="24.95" customHeight="1" thickBot="1" x14ac:dyDescent="0.4">
      <c r="A18" s="37" t="s">
        <v>87</v>
      </c>
      <c r="B18" s="158" t="s">
        <v>21</v>
      </c>
      <c r="C18" s="128">
        <v>0</v>
      </c>
      <c r="D18" s="155">
        <f t="shared" si="0"/>
        <v>0</v>
      </c>
      <c r="E18" s="157"/>
      <c r="F18" s="157" t="s">
        <v>113</v>
      </c>
      <c r="G18" s="157" t="s">
        <v>113</v>
      </c>
      <c r="H18" s="157" t="s">
        <v>113</v>
      </c>
    </row>
    <row r="19" spans="1:8" ht="68.25" customHeight="1" thickBot="1" x14ac:dyDescent="0.4">
      <c r="A19" s="19" t="s">
        <v>100</v>
      </c>
      <c r="B19" s="158" t="s">
        <v>21</v>
      </c>
      <c r="C19" s="128">
        <v>0</v>
      </c>
      <c r="D19" s="157">
        <f t="shared" si="0"/>
        <v>0</v>
      </c>
      <c r="E19" s="157" t="s">
        <v>113</v>
      </c>
      <c r="F19" s="157" t="s">
        <v>113</v>
      </c>
      <c r="G19" s="157" t="s">
        <v>113</v>
      </c>
      <c r="H19" s="157" t="s">
        <v>113</v>
      </c>
    </row>
    <row r="20" spans="1:8" ht="42.75" customHeight="1" thickBot="1" x14ac:dyDescent="0.4">
      <c r="A20" s="39" t="s">
        <v>14</v>
      </c>
      <c r="B20" s="23" t="s">
        <v>22</v>
      </c>
      <c r="C20" s="82"/>
      <c r="D20" s="62">
        <f>E20+F20+G20+H20</f>
        <v>20</v>
      </c>
      <c r="E20" s="62" t="s">
        <v>116</v>
      </c>
      <c r="F20" s="62" t="s">
        <v>112</v>
      </c>
      <c r="G20" s="62" t="s">
        <v>115</v>
      </c>
      <c r="H20" s="62" t="s">
        <v>112</v>
      </c>
    </row>
    <row r="21" spans="1:8" ht="22.5" customHeight="1" thickBot="1" x14ac:dyDescent="0.4">
      <c r="A21" s="18" t="s">
        <v>80</v>
      </c>
      <c r="B21" s="24" t="s">
        <v>21</v>
      </c>
      <c r="C21" s="80"/>
      <c r="D21" s="62">
        <f t="shared" ref="D21:D22" si="2">E21+F21+G21+H21</f>
        <v>0</v>
      </c>
      <c r="E21" s="62"/>
      <c r="F21" s="62"/>
      <c r="G21" s="62"/>
      <c r="H21" s="62"/>
    </row>
    <row r="22" spans="1:8" ht="24.95" customHeight="1" thickBot="1" x14ac:dyDescent="0.4">
      <c r="A22" s="37" t="s">
        <v>93</v>
      </c>
      <c r="B22" s="23" t="s">
        <v>21</v>
      </c>
      <c r="C22" s="80"/>
      <c r="D22" s="62">
        <f t="shared" si="2"/>
        <v>0</v>
      </c>
      <c r="E22" s="62"/>
      <c r="F22" s="62"/>
      <c r="G22" s="62"/>
      <c r="H22" s="62"/>
    </row>
    <row r="23" spans="1:8" ht="26.25" customHeight="1" thickBot="1" x14ac:dyDescent="0.4">
      <c r="A23" s="17" t="s">
        <v>20</v>
      </c>
      <c r="B23" s="24" t="s">
        <v>21</v>
      </c>
      <c r="C23" s="80"/>
      <c r="D23" s="80"/>
      <c r="E23" s="62"/>
      <c r="F23" s="62"/>
      <c r="G23" s="62"/>
      <c r="H23" s="62"/>
    </row>
    <row r="24" spans="1:8" ht="48.75" customHeight="1" thickBot="1" x14ac:dyDescent="0.4">
      <c r="A24" s="16" t="s">
        <v>30</v>
      </c>
      <c r="B24" s="25" t="s">
        <v>21</v>
      </c>
      <c r="C24" s="82"/>
      <c r="D24" s="82"/>
      <c r="E24" s="62"/>
      <c r="F24" s="62"/>
      <c r="G24" s="103"/>
      <c r="H24" s="62"/>
    </row>
    <row r="25" spans="1:8" ht="24.95" customHeight="1" thickBot="1" x14ac:dyDescent="0.4">
      <c r="A25" s="26" t="s">
        <v>83</v>
      </c>
      <c r="B25" s="24" t="s">
        <v>21</v>
      </c>
      <c r="C25" s="82"/>
      <c r="D25" s="62">
        <f>E25+F25+G25+H25</f>
        <v>0</v>
      </c>
      <c r="E25" s="62"/>
      <c r="F25" s="62"/>
      <c r="G25" s="103"/>
      <c r="H25" s="62"/>
    </row>
    <row r="26" spans="1:8" ht="24.95" customHeight="1" thickBot="1" x14ac:dyDescent="0.4">
      <c r="A26" s="27" t="s">
        <v>84</v>
      </c>
      <c r="B26" s="24" t="s">
        <v>21</v>
      </c>
      <c r="C26" s="82"/>
      <c r="D26" s="62">
        <f>E26+F26+G26+H26</f>
        <v>0</v>
      </c>
      <c r="E26" s="62"/>
      <c r="F26" s="62"/>
      <c r="G26" s="103"/>
      <c r="H26" s="62"/>
    </row>
    <row r="27" spans="1:8" ht="24.95" customHeight="1" thickBot="1" x14ac:dyDescent="0.4">
      <c r="A27" s="27" t="s">
        <v>90</v>
      </c>
      <c r="B27" s="24" t="s">
        <v>21</v>
      </c>
      <c r="C27" s="82"/>
      <c r="D27" s="62">
        <f>E27+F27+G27+H27</f>
        <v>0</v>
      </c>
      <c r="E27" s="62"/>
      <c r="F27" s="103"/>
      <c r="G27" s="103"/>
      <c r="H27" s="62"/>
    </row>
    <row r="28" spans="1:8" ht="24.95" customHeight="1" thickBot="1" x14ac:dyDescent="0.4">
      <c r="A28" s="27" t="s">
        <v>91</v>
      </c>
      <c r="B28" s="24" t="s">
        <v>21</v>
      </c>
      <c r="C28" s="82"/>
      <c r="D28" s="62">
        <f>E28+F28+G28+H28</f>
        <v>0</v>
      </c>
      <c r="E28" s="62"/>
      <c r="F28" s="62"/>
      <c r="G28" s="103"/>
      <c r="H28" s="62"/>
    </row>
    <row r="29" spans="1:8" ht="24.95" customHeight="1" thickBot="1" x14ac:dyDescent="0.4">
      <c r="A29" s="27" t="s">
        <v>92</v>
      </c>
      <c r="B29" s="24" t="s">
        <v>21</v>
      </c>
      <c r="C29" s="82"/>
      <c r="D29" s="62">
        <f>E29+F29+G29+H29</f>
        <v>0</v>
      </c>
      <c r="E29" s="62"/>
      <c r="F29" s="62"/>
      <c r="G29" s="103"/>
      <c r="H29" s="62"/>
    </row>
    <row r="31" spans="1:8" x14ac:dyDescent="0.35">
      <c r="A31" s="200"/>
      <c r="B31" s="200"/>
      <c r="C31" s="200"/>
      <c r="D31" s="200"/>
      <c r="E31" s="200"/>
      <c r="F31" s="200"/>
    </row>
    <row r="37" spans="1:6" x14ac:dyDescent="0.35">
      <c r="A37" s="200"/>
      <c r="B37" s="200"/>
      <c r="C37" s="200"/>
      <c r="D37" s="200"/>
      <c r="E37" s="200"/>
      <c r="F37" s="200"/>
    </row>
  </sheetData>
  <mergeCells count="4">
    <mergeCell ref="A2:H2"/>
    <mergeCell ref="A3:H3"/>
    <mergeCell ref="A31:F31"/>
    <mergeCell ref="A37:F37"/>
  </mergeCells>
  <pageMargins left="0.74803149606299213" right="0.15748031496062992" top="0.31496062992125984" bottom="0.19685039370078741" header="0.19685039370078741" footer="0.31496062992125984"/>
  <pageSetup paperSize="9" scale="60" orientation="landscape" r:id="rId1"/>
  <colBreaks count="1" manualBreakCount="1">
    <brk id="8" min="1" max="3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7"/>
  <sheetViews>
    <sheetView topLeftCell="A2" zoomScale="77" zoomScaleNormal="77" workbookViewId="0">
      <selection activeCell="D10" sqref="D10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6.140625" style="2" customWidth="1"/>
    <col min="4" max="4" width="16.5703125" style="6" customWidth="1"/>
    <col min="5" max="6" width="14" style="2" customWidth="1"/>
    <col min="7" max="7" width="12.85546875" style="2" customWidth="1"/>
    <col min="8" max="8" width="13.7109375" style="2" customWidth="1"/>
    <col min="9" max="9" width="16.85546875" style="2" customWidth="1"/>
    <col min="10" max="11" width="8.85546875" style="1"/>
    <col min="12" max="12" width="17.42578125" style="1" bestFit="1" customWidth="1"/>
    <col min="13" max="13" width="18.7109375" style="1" bestFit="1" customWidth="1"/>
    <col min="14" max="14" width="8.85546875" style="1" customWidth="1"/>
    <col min="15" max="16384" width="8.85546875" style="1"/>
  </cols>
  <sheetData>
    <row r="2" spans="1:13" s="3" customFormat="1" x14ac:dyDescent="0.35">
      <c r="A2" s="198" t="s">
        <v>102</v>
      </c>
      <c r="B2" s="198"/>
      <c r="C2" s="198"/>
      <c r="D2" s="198"/>
      <c r="E2" s="198"/>
      <c r="F2" s="198"/>
      <c r="G2" s="198"/>
      <c r="H2" s="198"/>
      <c r="I2" s="198"/>
    </row>
    <row r="3" spans="1:13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</row>
    <row r="4" spans="1:13" s="3" customFormat="1" ht="52.5" customHeight="1" thickBot="1" x14ac:dyDescent="0.4">
      <c r="A4" s="20" t="s">
        <v>0</v>
      </c>
      <c r="B4" s="10" t="s">
        <v>15</v>
      </c>
      <c r="C4" s="10" t="s">
        <v>201</v>
      </c>
      <c r="D4" s="10" t="s">
        <v>202</v>
      </c>
      <c r="E4" s="10" t="s">
        <v>40</v>
      </c>
      <c r="F4" s="29" t="s">
        <v>41</v>
      </c>
      <c r="G4" s="30" t="s">
        <v>42</v>
      </c>
      <c r="H4" s="31" t="s">
        <v>43</v>
      </c>
      <c r="I4" s="10" t="s">
        <v>44</v>
      </c>
    </row>
    <row r="5" spans="1:13" s="8" customFormat="1" ht="24.95" customHeight="1" thickBot="1" x14ac:dyDescent="0.4">
      <c r="A5" s="36" t="s">
        <v>28</v>
      </c>
      <c r="B5" s="21" t="s">
        <v>16</v>
      </c>
      <c r="C5" s="93"/>
      <c r="D5" s="137">
        <v>308.39999999999998</v>
      </c>
      <c r="E5" s="43"/>
      <c r="F5" s="44"/>
      <c r="G5" s="70"/>
      <c r="H5" s="44"/>
      <c r="I5" s="43"/>
    </row>
    <row r="6" spans="1:13" s="8" customFormat="1" ht="24.95" customHeight="1" thickBot="1" x14ac:dyDescent="0.4">
      <c r="A6" s="14" t="s">
        <v>23</v>
      </c>
      <c r="B6" s="22" t="s">
        <v>16</v>
      </c>
      <c r="C6" s="95"/>
      <c r="D6" s="138">
        <v>103.3</v>
      </c>
      <c r="E6" s="60"/>
      <c r="F6" s="81"/>
      <c r="G6" s="71"/>
      <c r="H6" s="81"/>
      <c r="I6" s="60"/>
    </row>
    <row r="7" spans="1:13" s="8" customFormat="1" ht="24.95" customHeight="1" thickBot="1" x14ac:dyDescent="0.4">
      <c r="A7" s="11" t="s">
        <v>24</v>
      </c>
      <c r="B7" s="21" t="s">
        <v>16</v>
      </c>
      <c r="C7" s="97"/>
      <c r="D7" s="139"/>
      <c r="E7" s="45"/>
      <c r="F7" s="46"/>
      <c r="G7" s="71"/>
      <c r="H7" s="46"/>
      <c r="I7" s="45"/>
      <c r="L7" s="12"/>
    </row>
    <row r="8" spans="1:13" s="8" customFormat="1" ht="24.95" customHeight="1" thickBot="1" x14ac:dyDescent="0.4">
      <c r="A8" s="13" t="s">
        <v>25</v>
      </c>
      <c r="B8" s="21" t="s">
        <v>16</v>
      </c>
      <c r="C8" s="97"/>
      <c r="D8" s="139">
        <v>97.3</v>
      </c>
      <c r="E8" s="45"/>
      <c r="F8" s="46"/>
      <c r="G8" s="71"/>
      <c r="H8" s="46"/>
      <c r="I8" s="45"/>
    </row>
    <row r="9" spans="1:13" s="8" customFormat="1" ht="24.95" customHeight="1" thickBot="1" x14ac:dyDescent="0.4">
      <c r="A9" s="13" t="s">
        <v>26</v>
      </c>
      <c r="B9" s="21" t="s">
        <v>16</v>
      </c>
      <c r="C9" s="97"/>
      <c r="D9" s="139">
        <v>6</v>
      </c>
      <c r="E9" s="45"/>
      <c r="F9" s="46"/>
      <c r="G9" s="71"/>
      <c r="H9" s="46"/>
      <c r="I9" s="45"/>
    </row>
    <row r="10" spans="1:13" s="8" customFormat="1" ht="24.95" customHeight="1" thickBot="1" x14ac:dyDescent="0.4">
      <c r="A10" s="13" t="s">
        <v>27</v>
      </c>
      <c r="B10" s="21" t="s">
        <v>17</v>
      </c>
      <c r="C10" s="97"/>
      <c r="D10" s="139">
        <v>5.8</v>
      </c>
      <c r="E10" s="45"/>
      <c r="F10" s="46"/>
      <c r="G10" s="72"/>
      <c r="H10" s="46"/>
      <c r="I10" s="45"/>
    </row>
    <row r="11" spans="1:13" s="5" customFormat="1" ht="24.75" customHeight="1" thickBot="1" x14ac:dyDescent="0.4">
      <c r="A11" s="13" t="s">
        <v>10</v>
      </c>
      <c r="B11" s="21" t="s">
        <v>17</v>
      </c>
      <c r="C11" s="97"/>
      <c r="D11" s="140">
        <v>1.9</v>
      </c>
      <c r="E11" s="45"/>
      <c r="F11" s="46"/>
      <c r="G11" s="71"/>
      <c r="H11" s="46"/>
      <c r="I11" s="45"/>
      <c r="J11" s="8"/>
    </row>
    <row r="12" spans="1:13" s="5" customFormat="1" ht="41.25" customHeight="1" thickBot="1" x14ac:dyDescent="0.4">
      <c r="A12" s="15" t="s">
        <v>12</v>
      </c>
      <c r="B12" s="158" t="s">
        <v>21</v>
      </c>
      <c r="C12" s="128">
        <v>96249</v>
      </c>
      <c r="D12" s="157">
        <f t="shared" ref="D12:D19" si="0">E12+F12+G12+H12+I12</f>
        <v>3136</v>
      </c>
      <c r="E12" s="160" t="s">
        <v>147</v>
      </c>
      <c r="F12" s="160" t="s">
        <v>204</v>
      </c>
      <c r="G12" s="165">
        <v>577</v>
      </c>
      <c r="H12" s="160" t="s">
        <v>207</v>
      </c>
      <c r="I12" s="160" t="s">
        <v>158</v>
      </c>
    </row>
    <row r="13" spans="1:13" ht="40.5" customHeight="1" thickBot="1" x14ac:dyDescent="0.4">
      <c r="A13" s="16" t="s">
        <v>11</v>
      </c>
      <c r="B13" s="158" t="s">
        <v>21</v>
      </c>
      <c r="C13" s="128">
        <v>72339</v>
      </c>
      <c r="D13" s="157">
        <f t="shared" si="0"/>
        <v>1951</v>
      </c>
      <c r="E13" s="160" t="s">
        <v>203</v>
      </c>
      <c r="F13" s="160" t="s">
        <v>205</v>
      </c>
      <c r="G13" s="166">
        <v>363</v>
      </c>
      <c r="H13" s="160" t="s">
        <v>208</v>
      </c>
      <c r="I13" s="160" t="s">
        <v>209</v>
      </c>
      <c r="J13" s="7"/>
    </row>
    <row r="14" spans="1:13" ht="32.25" customHeight="1" thickBot="1" x14ac:dyDescent="0.4">
      <c r="A14" s="38" t="s">
        <v>13</v>
      </c>
      <c r="B14" s="158" t="s">
        <v>18</v>
      </c>
      <c r="C14" s="128">
        <v>2110</v>
      </c>
      <c r="D14" s="155">
        <f t="shared" si="0"/>
        <v>69</v>
      </c>
      <c r="E14" s="160" t="s">
        <v>114</v>
      </c>
      <c r="F14" s="160" t="s">
        <v>206</v>
      </c>
      <c r="G14" s="167">
        <v>3</v>
      </c>
      <c r="H14" s="160" t="s">
        <v>139</v>
      </c>
      <c r="I14" s="160" t="s">
        <v>114</v>
      </c>
      <c r="M14" s="1" t="s">
        <v>132</v>
      </c>
    </row>
    <row r="15" spans="1:13" ht="33.75" customHeight="1" thickBot="1" x14ac:dyDescent="0.4">
      <c r="A15" s="38" t="s">
        <v>29</v>
      </c>
      <c r="B15" s="158" t="s">
        <v>21</v>
      </c>
      <c r="C15" s="128">
        <v>1236</v>
      </c>
      <c r="D15" s="155">
        <f t="shared" si="0"/>
        <v>45</v>
      </c>
      <c r="E15" s="160" t="s">
        <v>113</v>
      </c>
      <c r="F15" s="160" t="s">
        <v>206</v>
      </c>
      <c r="G15" s="167">
        <v>3</v>
      </c>
      <c r="H15" s="160" t="s">
        <v>120</v>
      </c>
      <c r="I15" s="160" t="s">
        <v>114</v>
      </c>
    </row>
    <row r="16" spans="1:13" ht="51" customHeight="1" thickBot="1" x14ac:dyDescent="0.4">
      <c r="A16" s="28" t="s">
        <v>79</v>
      </c>
      <c r="B16" s="158" t="s">
        <v>21</v>
      </c>
      <c r="C16" s="108">
        <v>718</v>
      </c>
      <c r="D16" s="108">
        <f t="shared" si="0"/>
        <v>72</v>
      </c>
      <c r="E16" s="108">
        <f t="shared" ref="E16:I16" si="1">E17+E18</f>
        <v>32</v>
      </c>
      <c r="F16" s="108">
        <f t="shared" si="1"/>
        <v>18</v>
      </c>
      <c r="G16" s="108">
        <f t="shared" si="1"/>
        <v>6</v>
      </c>
      <c r="H16" s="108">
        <f t="shared" si="1"/>
        <v>6</v>
      </c>
      <c r="I16" s="108">
        <f t="shared" si="1"/>
        <v>10</v>
      </c>
    </row>
    <row r="17" spans="1:9" ht="24.95" customHeight="1" thickBot="1" x14ac:dyDescent="0.4">
      <c r="A17" s="37" t="s">
        <v>86</v>
      </c>
      <c r="B17" s="158" t="s">
        <v>21</v>
      </c>
      <c r="C17" s="128">
        <v>526</v>
      </c>
      <c r="D17" s="155">
        <f t="shared" si="0"/>
        <v>41</v>
      </c>
      <c r="E17" s="160" t="s">
        <v>111</v>
      </c>
      <c r="F17" s="160" t="s">
        <v>136</v>
      </c>
      <c r="G17" s="165">
        <v>6</v>
      </c>
      <c r="H17" s="160" t="s">
        <v>115</v>
      </c>
      <c r="I17" s="160" t="s">
        <v>125</v>
      </c>
    </row>
    <row r="18" spans="1:9" ht="24.95" customHeight="1" thickBot="1" x14ac:dyDescent="0.4">
      <c r="A18" s="37" t="s">
        <v>87</v>
      </c>
      <c r="B18" s="158" t="s">
        <v>21</v>
      </c>
      <c r="C18" s="128">
        <v>192</v>
      </c>
      <c r="D18" s="155">
        <f t="shared" si="0"/>
        <v>31</v>
      </c>
      <c r="E18" s="160" t="s">
        <v>137</v>
      </c>
      <c r="F18" s="160" t="s">
        <v>113</v>
      </c>
      <c r="G18" s="165">
        <v>0</v>
      </c>
      <c r="H18" s="160" t="s">
        <v>113</v>
      </c>
      <c r="I18" s="160" t="s">
        <v>113</v>
      </c>
    </row>
    <row r="19" spans="1:9" ht="60.75" customHeight="1" thickBot="1" x14ac:dyDescent="0.4">
      <c r="A19" s="19" t="s">
        <v>89</v>
      </c>
      <c r="B19" s="158" t="s">
        <v>21</v>
      </c>
      <c r="C19" s="128">
        <v>108</v>
      </c>
      <c r="D19" s="157">
        <f t="shared" si="0"/>
        <v>1</v>
      </c>
      <c r="E19" s="160" t="s">
        <v>113</v>
      </c>
      <c r="F19" s="160" t="s">
        <v>113</v>
      </c>
      <c r="G19" s="165">
        <v>0</v>
      </c>
      <c r="H19" s="160" t="s">
        <v>113</v>
      </c>
      <c r="I19" s="160" t="s">
        <v>111</v>
      </c>
    </row>
    <row r="20" spans="1:9" ht="34.5" customHeight="1" thickBot="1" x14ac:dyDescent="0.4">
      <c r="A20" s="39" t="s">
        <v>14</v>
      </c>
      <c r="B20" s="23" t="s">
        <v>22</v>
      </c>
      <c r="C20" s="82"/>
      <c r="D20" s="62">
        <f>E20+F20+G20+H20+I20</f>
        <v>22</v>
      </c>
      <c r="E20" s="50" t="s">
        <v>125</v>
      </c>
      <c r="F20" s="50" t="s">
        <v>119</v>
      </c>
      <c r="G20" s="120">
        <v>2</v>
      </c>
      <c r="H20" s="50" t="s">
        <v>116</v>
      </c>
      <c r="I20" s="50" t="s">
        <v>119</v>
      </c>
    </row>
    <row r="21" spans="1:9" ht="29.25" customHeight="1" thickBot="1" x14ac:dyDescent="0.4">
      <c r="A21" s="18" t="s">
        <v>80</v>
      </c>
      <c r="B21" s="24" t="s">
        <v>21</v>
      </c>
      <c r="C21" s="82"/>
      <c r="D21" s="62">
        <f t="shared" ref="D21:D22" si="2">E21+F21+G21+H21+I21</f>
        <v>0</v>
      </c>
      <c r="E21" s="50"/>
      <c r="F21" s="50"/>
      <c r="G21" s="71"/>
      <c r="H21" s="50"/>
      <c r="I21" s="50"/>
    </row>
    <row r="22" spans="1:9" ht="24.95" customHeight="1" thickBot="1" x14ac:dyDescent="0.4">
      <c r="A22" s="37" t="s">
        <v>93</v>
      </c>
      <c r="B22" s="23" t="s">
        <v>21</v>
      </c>
      <c r="C22" s="82"/>
      <c r="D22" s="62">
        <f t="shared" si="2"/>
        <v>0</v>
      </c>
      <c r="E22" s="50"/>
      <c r="F22" s="50"/>
      <c r="G22" s="71"/>
      <c r="H22" s="50"/>
      <c r="I22" s="50"/>
    </row>
    <row r="23" spans="1:9" ht="26.25" customHeight="1" thickBot="1" x14ac:dyDescent="0.4">
      <c r="A23" s="17" t="s">
        <v>20</v>
      </c>
      <c r="B23" s="24" t="s">
        <v>21</v>
      </c>
      <c r="C23" s="82"/>
      <c r="D23" s="82"/>
      <c r="E23" s="50"/>
      <c r="F23" s="50"/>
      <c r="G23" s="71"/>
      <c r="H23" s="50"/>
      <c r="I23" s="50"/>
    </row>
    <row r="24" spans="1:9" ht="45.75" customHeight="1" thickBot="1" x14ac:dyDescent="0.4">
      <c r="A24" s="16" t="s">
        <v>30</v>
      </c>
      <c r="B24" s="25" t="s">
        <v>21</v>
      </c>
      <c r="C24" s="82"/>
      <c r="D24" s="62">
        <f>E24+F24+G24+H24+I24</f>
        <v>0</v>
      </c>
      <c r="E24" s="149"/>
      <c r="F24" s="50"/>
      <c r="G24" s="120"/>
      <c r="H24" s="50"/>
      <c r="I24" s="50"/>
    </row>
    <row r="25" spans="1:9" ht="24.95" customHeight="1" thickBot="1" x14ac:dyDescent="0.4">
      <c r="A25" s="37" t="s">
        <v>83</v>
      </c>
      <c r="B25" s="24" t="s">
        <v>21</v>
      </c>
      <c r="C25" s="82"/>
      <c r="D25" s="62">
        <f>E25+F25+G25+H25+I25</f>
        <v>0</v>
      </c>
      <c r="E25" s="149"/>
      <c r="F25" s="50"/>
      <c r="G25" s="120"/>
      <c r="H25" s="50"/>
      <c r="I25" s="50"/>
    </row>
    <row r="26" spans="1:9" ht="24.95" customHeight="1" thickBot="1" x14ac:dyDescent="0.4">
      <c r="A26" s="37" t="s">
        <v>84</v>
      </c>
      <c r="B26" s="24" t="s">
        <v>21</v>
      </c>
      <c r="C26" s="82"/>
      <c r="D26" s="62">
        <f t="shared" ref="D26:D29" si="3">E26+F26+G26+H26+I26</f>
        <v>0</v>
      </c>
      <c r="E26" s="149"/>
      <c r="F26" s="50"/>
      <c r="G26" s="120"/>
      <c r="H26" s="50"/>
      <c r="I26" s="50"/>
    </row>
    <row r="27" spans="1:9" ht="24.95" customHeight="1" thickBot="1" x14ac:dyDescent="0.4">
      <c r="A27" s="37" t="s">
        <v>90</v>
      </c>
      <c r="B27" s="24" t="s">
        <v>21</v>
      </c>
      <c r="C27" s="82"/>
      <c r="D27" s="62">
        <f t="shared" si="3"/>
        <v>0</v>
      </c>
      <c r="E27" s="149"/>
      <c r="F27" s="50"/>
      <c r="G27" s="120"/>
      <c r="H27" s="50"/>
      <c r="I27" s="50"/>
    </row>
    <row r="28" spans="1:9" ht="24.95" customHeight="1" thickBot="1" x14ac:dyDescent="0.4">
      <c r="A28" s="37" t="s">
        <v>91</v>
      </c>
      <c r="B28" s="24" t="s">
        <v>21</v>
      </c>
      <c r="C28" s="82"/>
      <c r="D28" s="62">
        <f t="shared" si="3"/>
        <v>0</v>
      </c>
      <c r="E28" s="149"/>
      <c r="F28" s="50"/>
      <c r="G28" s="120"/>
      <c r="H28" s="50"/>
      <c r="I28" s="50"/>
    </row>
    <row r="29" spans="1:9" ht="24.95" customHeight="1" thickBot="1" x14ac:dyDescent="0.4">
      <c r="A29" s="37" t="s">
        <v>92</v>
      </c>
      <c r="B29" s="24" t="s">
        <v>21</v>
      </c>
      <c r="C29" s="98"/>
      <c r="D29" s="62">
        <f t="shared" si="3"/>
        <v>0</v>
      </c>
      <c r="E29" s="149"/>
      <c r="F29" s="50"/>
      <c r="G29" s="120"/>
      <c r="H29" s="50"/>
      <c r="I29" s="50"/>
    </row>
    <row r="30" spans="1:9" x14ac:dyDescent="0.35">
      <c r="C30" s="51"/>
      <c r="D30" s="52"/>
      <c r="E30" s="51"/>
      <c r="F30" s="51"/>
      <c r="G30" s="51"/>
      <c r="H30" s="51"/>
      <c r="I30" s="51"/>
    </row>
    <row r="31" spans="1:9" x14ac:dyDescent="0.35">
      <c r="A31" s="200"/>
      <c r="B31" s="200"/>
      <c r="C31" s="200"/>
      <c r="D31" s="200"/>
      <c r="E31" s="200"/>
      <c r="F31" s="200"/>
    </row>
    <row r="37" spans="1:6" x14ac:dyDescent="0.35">
      <c r="A37" s="200"/>
      <c r="B37" s="200"/>
      <c r="C37" s="200"/>
      <c r="D37" s="200"/>
      <c r="E37" s="200"/>
      <c r="F37" s="200"/>
    </row>
  </sheetData>
  <mergeCells count="4">
    <mergeCell ref="A2:I2"/>
    <mergeCell ref="A3:I3"/>
    <mergeCell ref="A31:F31"/>
    <mergeCell ref="A37:F37"/>
  </mergeCells>
  <pageMargins left="0.74803149606299213" right="0.15748031496062992" top="0.31496062992125984" bottom="0.19685039370078741" header="0.19685039370078741" footer="0.31496062992125984"/>
  <pageSetup paperSize="9" scale="60" orientation="landscape" r:id="rId1"/>
  <colBreaks count="1" manualBreakCount="1">
    <brk id="9" min="1" max="37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7"/>
  <sheetViews>
    <sheetView topLeftCell="A4" zoomScale="70" zoomScaleNormal="70" workbookViewId="0">
      <selection activeCell="E11" sqref="E11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7.85546875" style="2" customWidth="1"/>
    <col min="4" max="4" width="16.7109375" style="6" customWidth="1"/>
    <col min="5" max="6" width="14" style="2" customWidth="1"/>
    <col min="7" max="7" width="15.85546875" style="2" customWidth="1"/>
    <col min="8" max="8" width="16.7109375" style="2" customWidth="1"/>
    <col min="9" max="9" width="14.140625" style="2" customWidth="1"/>
    <col min="10" max="10" width="17.5703125" style="2" customWidth="1"/>
    <col min="11" max="11" width="14" style="2" customWidth="1"/>
    <col min="12" max="13" width="8.85546875" style="1"/>
    <col min="14" max="14" width="17.42578125" style="1" bestFit="1" customWidth="1"/>
    <col min="15" max="15" width="18.7109375" style="1" bestFit="1" customWidth="1"/>
    <col min="16" max="16" width="8.85546875" style="1" customWidth="1"/>
    <col min="17" max="16384" width="8.85546875" style="1"/>
  </cols>
  <sheetData>
    <row r="2" spans="1:16" s="3" customFormat="1" x14ac:dyDescent="0.35">
      <c r="A2" s="198" t="s">
        <v>103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</row>
    <row r="3" spans="1:16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</row>
    <row r="4" spans="1:16" s="3" customFormat="1" ht="58.5" customHeight="1" thickBot="1" x14ac:dyDescent="0.4">
      <c r="A4" s="20" t="s">
        <v>0</v>
      </c>
      <c r="B4" s="10" t="s">
        <v>15</v>
      </c>
      <c r="C4" s="10" t="s">
        <v>210</v>
      </c>
      <c r="D4" s="10" t="s">
        <v>202</v>
      </c>
      <c r="E4" s="99" t="s">
        <v>46</v>
      </c>
      <c r="F4" s="100" t="s">
        <v>47</v>
      </c>
      <c r="G4" s="101" t="s">
        <v>48</v>
      </c>
      <c r="H4" s="102" t="s">
        <v>49</v>
      </c>
      <c r="I4" s="99" t="s">
        <v>50</v>
      </c>
      <c r="J4" s="102" t="s">
        <v>51</v>
      </c>
      <c r="K4" s="101" t="s">
        <v>52</v>
      </c>
    </row>
    <row r="5" spans="1:16" s="8" customFormat="1" ht="24.95" customHeight="1" thickBot="1" x14ac:dyDescent="0.4">
      <c r="A5" s="36" t="s">
        <v>28</v>
      </c>
      <c r="B5" s="21" t="s">
        <v>16</v>
      </c>
      <c r="C5" s="92"/>
      <c r="D5" s="141">
        <v>538.4</v>
      </c>
      <c r="E5" s="92"/>
      <c r="F5" s="93"/>
      <c r="G5" s="92"/>
      <c r="H5" s="93"/>
      <c r="I5" s="92"/>
      <c r="J5" s="93"/>
      <c r="K5" s="92"/>
    </row>
    <row r="6" spans="1:16" s="8" customFormat="1" ht="24.95" customHeight="1" thickBot="1" x14ac:dyDescent="0.4">
      <c r="A6" s="14" t="s">
        <v>23</v>
      </c>
      <c r="B6" s="22" t="s">
        <v>16</v>
      </c>
      <c r="C6" s="94"/>
      <c r="D6" s="135">
        <v>179.7</v>
      </c>
      <c r="E6" s="94"/>
      <c r="F6" s="95"/>
      <c r="G6" s="94"/>
      <c r="H6" s="95"/>
      <c r="I6" s="94"/>
      <c r="J6" s="95"/>
      <c r="K6" s="94"/>
    </row>
    <row r="7" spans="1:16" s="8" customFormat="1" ht="24.95" customHeight="1" thickBot="1" x14ac:dyDescent="0.4">
      <c r="A7" s="11" t="s">
        <v>24</v>
      </c>
      <c r="B7" s="21" t="s">
        <v>16</v>
      </c>
      <c r="C7" s="96"/>
      <c r="D7" s="136"/>
      <c r="E7" s="96"/>
      <c r="F7" s="97"/>
      <c r="G7" s="96"/>
      <c r="H7" s="97"/>
      <c r="I7" s="96"/>
      <c r="J7" s="97"/>
      <c r="K7" s="96"/>
      <c r="N7" s="12"/>
    </row>
    <row r="8" spans="1:16" s="8" customFormat="1" ht="24.95" customHeight="1" thickBot="1" x14ac:dyDescent="0.4">
      <c r="A8" s="13" t="s">
        <v>25</v>
      </c>
      <c r="B8" s="21" t="s">
        <v>16</v>
      </c>
      <c r="C8" s="96"/>
      <c r="D8" s="136">
        <v>169.9</v>
      </c>
      <c r="E8" s="96"/>
      <c r="F8" s="97"/>
      <c r="G8" s="96"/>
      <c r="H8" s="97"/>
      <c r="I8" s="96"/>
      <c r="J8" s="97"/>
      <c r="K8" s="96"/>
    </row>
    <row r="9" spans="1:16" s="8" customFormat="1" ht="24.95" customHeight="1" thickBot="1" x14ac:dyDescent="0.4">
      <c r="A9" s="13" t="s">
        <v>26</v>
      </c>
      <c r="B9" s="21" t="s">
        <v>16</v>
      </c>
      <c r="C9" s="96"/>
      <c r="D9" s="136">
        <v>9.8000000000000007</v>
      </c>
      <c r="E9" s="96"/>
      <c r="F9" s="97"/>
      <c r="G9" s="96"/>
      <c r="H9" s="97"/>
      <c r="I9" s="96"/>
      <c r="J9" s="97"/>
      <c r="K9" s="96"/>
    </row>
    <row r="10" spans="1:16" s="8" customFormat="1" ht="24.95" customHeight="1" thickBot="1" x14ac:dyDescent="0.4">
      <c r="A10" s="13" t="s">
        <v>27</v>
      </c>
      <c r="B10" s="21" t="s">
        <v>17</v>
      </c>
      <c r="C10" s="96"/>
      <c r="D10" s="136">
        <v>5.5</v>
      </c>
      <c r="E10" s="96"/>
      <c r="F10" s="97"/>
      <c r="G10" s="96"/>
      <c r="H10" s="97"/>
      <c r="I10" s="96"/>
      <c r="J10" s="97"/>
      <c r="K10" s="96"/>
    </row>
    <row r="11" spans="1:16" s="5" customFormat="1" ht="24.95" customHeight="1" thickBot="1" x14ac:dyDescent="0.4">
      <c r="A11" s="13" t="s">
        <v>10</v>
      </c>
      <c r="B11" s="21" t="s">
        <v>17</v>
      </c>
      <c r="C11" s="96"/>
      <c r="D11" s="136">
        <v>1.5</v>
      </c>
      <c r="E11" s="96"/>
      <c r="F11" s="97"/>
      <c r="G11" s="96"/>
      <c r="H11" s="97"/>
      <c r="I11" s="96"/>
      <c r="J11" s="97"/>
      <c r="K11" s="96"/>
      <c r="L11" s="8"/>
    </row>
    <row r="12" spans="1:16" s="5" customFormat="1" ht="42" customHeight="1" thickBot="1" x14ac:dyDescent="0.4">
      <c r="A12" s="15" t="s">
        <v>12</v>
      </c>
      <c r="B12" s="158" t="s">
        <v>21</v>
      </c>
      <c r="C12" s="108">
        <v>4715</v>
      </c>
      <c r="D12" s="108">
        <f t="shared" ref="D12:D19" si="0">E12+F12+G12+H12+I12+J12+K12</f>
        <v>3584</v>
      </c>
      <c r="E12" s="108">
        <v>420</v>
      </c>
      <c r="F12" s="108">
        <v>598</v>
      </c>
      <c r="G12" s="108">
        <v>342</v>
      </c>
      <c r="H12" s="108">
        <v>828</v>
      </c>
      <c r="I12" s="108">
        <v>436</v>
      </c>
      <c r="J12" s="108">
        <v>431</v>
      </c>
      <c r="K12" s="108">
        <v>529</v>
      </c>
      <c r="P12" s="7"/>
    </row>
    <row r="13" spans="1:16" ht="45" customHeight="1" thickBot="1" x14ac:dyDescent="0.4">
      <c r="A13" s="16" t="s">
        <v>11</v>
      </c>
      <c r="B13" s="158" t="s">
        <v>21</v>
      </c>
      <c r="C13" s="108">
        <v>3650</v>
      </c>
      <c r="D13" s="108">
        <f t="shared" si="0"/>
        <v>2718</v>
      </c>
      <c r="E13" s="128">
        <v>292</v>
      </c>
      <c r="F13" s="128">
        <v>513</v>
      </c>
      <c r="G13" s="128">
        <v>290</v>
      </c>
      <c r="H13" s="128">
        <v>523</v>
      </c>
      <c r="I13" s="128">
        <v>282</v>
      </c>
      <c r="J13" s="128">
        <v>383</v>
      </c>
      <c r="K13" s="128">
        <v>435</v>
      </c>
      <c r="L13" s="7"/>
    </row>
    <row r="14" spans="1:16" ht="35.25" customHeight="1" thickBot="1" x14ac:dyDescent="0.4">
      <c r="A14" s="38" t="s">
        <v>13</v>
      </c>
      <c r="B14" s="158" t="s">
        <v>18</v>
      </c>
      <c r="C14" s="108">
        <v>147</v>
      </c>
      <c r="D14" s="108">
        <f t="shared" si="0"/>
        <v>86</v>
      </c>
      <c r="E14" s="128">
        <v>8</v>
      </c>
      <c r="F14" s="128">
        <v>26</v>
      </c>
      <c r="G14" s="128">
        <v>7</v>
      </c>
      <c r="H14" s="128">
        <v>0</v>
      </c>
      <c r="I14" s="128">
        <v>14</v>
      </c>
      <c r="J14" s="128">
        <v>19</v>
      </c>
      <c r="K14" s="128">
        <v>12</v>
      </c>
    </row>
    <row r="15" spans="1:16" ht="33" customHeight="1" thickBot="1" x14ac:dyDescent="0.4">
      <c r="A15" s="38" t="s">
        <v>29</v>
      </c>
      <c r="B15" s="158" t="s">
        <v>21</v>
      </c>
      <c r="C15" s="108">
        <v>119</v>
      </c>
      <c r="D15" s="108">
        <f t="shared" si="0"/>
        <v>95</v>
      </c>
      <c r="E15" s="128">
        <v>8</v>
      </c>
      <c r="F15" s="128">
        <v>29</v>
      </c>
      <c r="G15" s="128">
        <v>6</v>
      </c>
      <c r="H15" s="128">
        <v>0</v>
      </c>
      <c r="I15" s="128">
        <v>10</v>
      </c>
      <c r="J15" s="128">
        <v>30</v>
      </c>
      <c r="K15" s="128">
        <v>12</v>
      </c>
    </row>
    <row r="16" spans="1:16" ht="52.5" customHeight="1" thickBot="1" x14ac:dyDescent="0.4">
      <c r="A16" s="28" t="s">
        <v>79</v>
      </c>
      <c r="B16" s="158" t="s">
        <v>21</v>
      </c>
      <c r="C16" s="108">
        <v>58</v>
      </c>
      <c r="D16" s="108">
        <f t="shared" si="0"/>
        <v>55</v>
      </c>
      <c r="E16" s="108">
        <f t="shared" ref="E16:K16" si="1">E17+E18</f>
        <v>20</v>
      </c>
      <c r="F16" s="108">
        <f t="shared" si="1"/>
        <v>13</v>
      </c>
      <c r="G16" s="108">
        <f t="shared" si="1"/>
        <v>12</v>
      </c>
      <c r="H16" s="108">
        <f t="shared" si="1"/>
        <v>2</v>
      </c>
      <c r="I16" s="108">
        <f t="shared" si="1"/>
        <v>2</v>
      </c>
      <c r="J16" s="108">
        <f t="shared" si="1"/>
        <v>3</v>
      </c>
      <c r="K16" s="108">
        <f t="shared" si="1"/>
        <v>3</v>
      </c>
    </row>
    <row r="17" spans="1:11" ht="24.95" customHeight="1" thickBot="1" x14ac:dyDescent="0.4">
      <c r="A17" s="37" t="s">
        <v>86</v>
      </c>
      <c r="B17" s="158" t="s">
        <v>21</v>
      </c>
      <c r="C17" s="108">
        <v>58</v>
      </c>
      <c r="D17" s="108">
        <f t="shared" si="0"/>
        <v>35</v>
      </c>
      <c r="E17" s="128">
        <v>0</v>
      </c>
      <c r="F17" s="128">
        <v>13</v>
      </c>
      <c r="G17" s="128">
        <v>12</v>
      </c>
      <c r="H17" s="128">
        <v>2</v>
      </c>
      <c r="I17" s="128">
        <v>2</v>
      </c>
      <c r="J17" s="128">
        <v>3</v>
      </c>
      <c r="K17" s="128">
        <v>3</v>
      </c>
    </row>
    <row r="18" spans="1:11" ht="24.95" customHeight="1" thickBot="1" x14ac:dyDescent="0.4">
      <c r="A18" s="37" t="s">
        <v>87</v>
      </c>
      <c r="B18" s="158" t="s">
        <v>21</v>
      </c>
      <c r="C18" s="108">
        <v>0</v>
      </c>
      <c r="D18" s="108">
        <f t="shared" si="0"/>
        <v>20</v>
      </c>
      <c r="E18" s="128">
        <v>20</v>
      </c>
      <c r="F18" s="128">
        <v>0</v>
      </c>
      <c r="G18" s="128">
        <v>0</v>
      </c>
      <c r="H18" s="128">
        <v>0</v>
      </c>
      <c r="I18" s="128">
        <v>0</v>
      </c>
      <c r="J18" s="128">
        <v>0</v>
      </c>
      <c r="K18" s="128">
        <v>0</v>
      </c>
    </row>
    <row r="19" spans="1:11" ht="60" customHeight="1" thickBot="1" x14ac:dyDescent="0.4">
      <c r="A19" s="19" t="s">
        <v>104</v>
      </c>
      <c r="B19" s="158" t="s">
        <v>21</v>
      </c>
      <c r="C19" s="108">
        <v>16</v>
      </c>
      <c r="D19" s="108">
        <f t="shared" si="0"/>
        <v>16</v>
      </c>
      <c r="E19" s="108">
        <v>0</v>
      </c>
      <c r="F19" s="108">
        <v>11</v>
      </c>
      <c r="G19" s="108">
        <v>2</v>
      </c>
      <c r="H19" s="108">
        <v>0</v>
      </c>
      <c r="I19" s="108">
        <v>3</v>
      </c>
      <c r="J19" s="108">
        <v>0</v>
      </c>
      <c r="K19" s="108">
        <v>0</v>
      </c>
    </row>
    <row r="20" spans="1:11" ht="42" customHeight="1" thickBot="1" x14ac:dyDescent="0.4">
      <c r="A20" s="39" t="s">
        <v>14</v>
      </c>
      <c r="B20" s="23" t="s">
        <v>22</v>
      </c>
      <c r="C20" s="80"/>
      <c r="D20" s="80">
        <f>E20+F20+G20+H20+I20+J20+K20</f>
        <v>33</v>
      </c>
      <c r="E20" s="82">
        <v>3</v>
      </c>
      <c r="F20" s="82">
        <v>3</v>
      </c>
      <c r="G20" s="82">
        <v>3</v>
      </c>
      <c r="H20" s="82">
        <v>5</v>
      </c>
      <c r="I20" s="82">
        <v>12</v>
      </c>
      <c r="J20" s="82">
        <v>4</v>
      </c>
      <c r="K20" s="82">
        <v>3</v>
      </c>
    </row>
    <row r="21" spans="1:11" ht="37.5" customHeight="1" thickBot="1" x14ac:dyDescent="0.4">
      <c r="A21" s="39" t="s">
        <v>19</v>
      </c>
      <c r="B21" s="24" t="s">
        <v>21</v>
      </c>
      <c r="C21" s="80"/>
      <c r="D21" s="80">
        <f t="shared" ref="D21:D22" si="2">E21+F21+G21+H21+I21+J21+K21</f>
        <v>0</v>
      </c>
      <c r="E21" s="82"/>
      <c r="F21" s="82"/>
      <c r="G21" s="82"/>
      <c r="H21" s="82"/>
      <c r="I21" s="82"/>
      <c r="J21" s="82"/>
      <c r="K21" s="82"/>
    </row>
    <row r="22" spans="1:11" ht="24.95" customHeight="1" thickBot="1" x14ac:dyDescent="0.4">
      <c r="A22" s="37" t="s">
        <v>93</v>
      </c>
      <c r="B22" s="23" t="s">
        <v>21</v>
      </c>
      <c r="C22" s="80"/>
      <c r="D22" s="80">
        <f t="shared" si="2"/>
        <v>0</v>
      </c>
      <c r="E22" s="82"/>
      <c r="F22" s="82"/>
      <c r="G22" s="82"/>
      <c r="H22" s="82"/>
      <c r="I22" s="82"/>
      <c r="J22" s="82"/>
      <c r="K22" s="82"/>
    </row>
    <row r="23" spans="1:11" ht="36.75" customHeight="1" thickBot="1" x14ac:dyDescent="0.4">
      <c r="A23" s="38" t="s">
        <v>20</v>
      </c>
      <c r="B23" s="24" t="s">
        <v>21</v>
      </c>
      <c r="C23" s="80"/>
      <c r="D23" s="80"/>
      <c r="E23" s="82"/>
      <c r="F23" s="82"/>
      <c r="G23" s="82"/>
      <c r="H23" s="82"/>
      <c r="I23" s="82"/>
      <c r="J23" s="82"/>
      <c r="K23" s="82"/>
    </row>
    <row r="24" spans="1:11" ht="50.25" customHeight="1" thickBot="1" x14ac:dyDescent="0.4">
      <c r="A24" s="16" t="s">
        <v>30</v>
      </c>
      <c r="B24" s="24" t="s">
        <v>21</v>
      </c>
      <c r="C24" s="80"/>
      <c r="D24" s="80">
        <f>E24+F24+G24+H24+I24+J24+K24</f>
        <v>0</v>
      </c>
      <c r="E24" s="80"/>
      <c r="F24" s="80"/>
      <c r="G24" s="80"/>
      <c r="H24" s="80"/>
      <c r="I24" s="80"/>
      <c r="J24" s="80"/>
      <c r="K24" s="80"/>
    </row>
    <row r="25" spans="1:11" ht="24.95" customHeight="1" thickBot="1" x14ac:dyDescent="0.4">
      <c r="A25" s="37" t="s">
        <v>83</v>
      </c>
      <c r="B25" s="24" t="s">
        <v>21</v>
      </c>
      <c r="C25" s="80"/>
      <c r="D25" s="80">
        <f>E25+F25+G25+H25+I25+K25</f>
        <v>0</v>
      </c>
      <c r="E25" s="80"/>
      <c r="F25" s="80"/>
      <c r="G25" s="80"/>
      <c r="H25" s="80"/>
      <c r="I25" s="80"/>
      <c r="J25" s="80"/>
      <c r="K25" s="80"/>
    </row>
    <row r="26" spans="1:11" ht="24.95" customHeight="1" thickBot="1" x14ac:dyDescent="0.4">
      <c r="A26" s="37" t="s">
        <v>84</v>
      </c>
      <c r="B26" s="24" t="s">
        <v>21</v>
      </c>
      <c r="C26" s="80"/>
      <c r="D26" s="80">
        <f>E26+F26+G26+H26+I26+K26</f>
        <v>0</v>
      </c>
      <c r="E26" s="80"/>
      <c r="F26" s="80"/>
      <c r="G26" s="80"/>
      <c r="H26" s="80"/>
      <c r="I26" s="80"/>
      <c r="J26" s="80"/>
      <c r="K26" s="80"/>
    </row>
    <row r="27" spans="1:11" ht="24.95" customHeight="1" thickBot="1" x14ac:dyDescent="0.4">
      <c r="A27" s="37" t="s">
        <v>90</v>
      </c>
      <c r="B27" s="24" t="s">
        <v>21</v>
      </c>
      <c r="C27" s="80"/>
      <c r="D27" s="80">
        <f>E27+F27+G27+I27+K27</f>
        <v>0</v>
      </c>
      <c r="E27" s="80"/>
      <c r="F27" s="80"/>
      <c r="G27" s="80"/>
      <c r="H27" s="80"/>
      <c r="I27" s="80"/>
      <c r="J27" s="80"/>
      <c r="K27" s="79"/>
    </row>
    <row r="28" spans="1:11" ht="24.95" customHeight="1" thickBot="1" x14ac:dyDescent="0.4">
      <c r="A28" s="37" t="s">
        <v>91</v>
      </c>
      <c r="B28" s="24" t="s">
        <v>21</v>
      </c>
      <c r="C28" s="80"/>
      <c r="D28" s="80">
        <f>E28+F28+G28+H28+I28+K28</f>
        <v>0</v>
      </c>
      <c r="E28" s="80"/>
      <c r="F28" s="80"/>
      <c r="G28" s="80"/>
      <c r="H28" s="80"/>
      <c r="I28" s="80"/>
      <c r="J28" s="80"/>
      <c r="K28" s="80"/>
    </row>
    <row r="29" spans="1:11" ht="24.95" customHeight="1" thickBot="1" x14ac:dyDescent="0.4">
      <c r="A29" s="37" t="s">
        <v>92</v>
      </c>
      <c r="B29" s="24" t="s">
        <v>21</v>
      </c>
      <c r="C29" s="80"/>
      <c r="D29" s="80">
        <f>E29+F29+G29+H29+I29+K29</f>
        <v>0</v>
      </c>
      <c r="E29" s="80"/>
      <c r="F29" s="80"/>
      <c r="G29" s="80"/>
      <c r="H29" s="80"/>
      <c r="I29" s="80"/>
      <c r="J29" s="80"/>
      <c r="K29" s="80"/>
    </row>
    <row r="30" spans="1:11" x14ac:dyDescent="0.35">
      <c r="C30" s="51"/>
      <c r="D30" s="52"/>
      <c r="E30" s="51"/>
      <c r="F30" s="51"/>
      <c r="G30" s="51"/>
      <c r="H30" s="51"/>
      <c r="I30" s="51"/>
      <c r="J30" s="51"/>
      <c r="K30" s="51"/>
    </row>
    <row r="31" spans="1:11" x14ac:dyDescent="0.35">
      <c r="A31" s="200"/>
      <c r="B31" s="200"/>
      <c r="C31" s="200"/>
      <c r="D31" s="200"/>
      <c r="E31" s="200"/>
      <c r="F31" s="200"/>
    </row>
    <row r="37" spans="1:6" x14ac:dyDescent="0.35">
      <c r="A37" s="200"/>
      <c r="B37" s="200"/>
      <c r="C37" s="200"/>
      <c r="D37" s="200"/>
      <c r="E37" s="200"/>
      <c r="F37" s="200"/>
    </row>
  </sheetData>
  <mergeCells count="4">
    <mergeCell ref="A2:K2"/>
    <mergeCell ref="A3:K3"/>
    <mergeCell ref="A31:F31"/>
    <mergeCell ref="A37:F37"/>
  </mergeCells>
  <pageMargins left="0.25" right="0.25" top="0.75" bottom="0.75" header="0.3" footer="0.3"/>
  <pageSetup paperSize="9" scale="46" orientation="landscape" r:id="rId1"/>
  <colBreaks count="1" manualBreakCount="1">
    <brk id="11" min="1" max="37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41"/>
  <sheetViews>
    <sheetView topLeftCell="A2" zoomScale="70" zoomScaleNormal="70" workbookViewId="0">
      <selection activeCell="J10" sqref="J10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8.7109375" style="2" customWidth="1"/>
    <col min="4" max="4" width="18" style="6" customWidth="1"/>
    <col min="5" max="6" width="14" style="2" customWidth="1"/>
    <col min="7" max="7" width="12.85546875" style="2" customWidth="1"/>
    <col min="8" max="8" width="18.85546875" style="2" customWidth="1"/>
    <col min="9" max="9" width="14.85546875" style="2" customWidth="1"/>
    <col min="10" max="10" width="15.140625" style="2" customWidth="1"/>
    <col min="11" max="11" width="14" style="2" customWidth="1"/>
    <col min="12" max="12" width="13.42578125" style="2" customWidth="1"/>
    <col min="13" max="14" width="8.85546875" style="1"/>
    <col min="15" max="15" width="17.42578125" style="1" bestFit="1" customWidth="1"/>
    <col min="16" max="16" width="18.7109375" style="1" bestFit="1" customWidth="1"/>
    <col min="17" max="17" width="8.85546875" style="1" customWidth="1"/>
    <col min="18" max="16384" width="8.85546875" style="1"/>
  </cols>
  <sheetData>
    <row r="2" spans="1:15" s="3" customFormat="1" x14ac:dyDescent="0.35">
      <c r="A2" s="198" t="s">
        <v>105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</row>
    <row r="3" spans="1:15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</row>
    <row r="4" spans="1:15" s="3" customFormat="1" ht="58.5" customHeight="1" thickBot="1" x14ac:dyDescent="0.4">
      <c r="A4" s="20" t="s">
        <v>0</v>
      </c>
      <c r="B4" s="10" t="s">
        <v>15</v>
      </c>
      <c r="C4" s="10" t="s">
        <v>201</v>
      </c>
      <c r="D4" s="10" t="s">
        <v>202</v>
      </c>
      <c r="E4" s="10" t="s">
        <v>53</v>
      </c>
      <c r="F4" s="73" t="s">
        <v>54</v>
      </c>
      <c r="G4" s="30" t="s">
        <v>55</v>
      </c>
      <c r="H4" s="31" t="s">
        <v>56</v>
      </c>
      <c r="I4" s="10" t="s">
        <v>57</v>
      </c>
      <c r="J4" s="31" t="s">
        <v>58</v>
      </c>
      <c r="K4" s="10" t="s">
        <v>59</v>
      </c>
      <c r="L4" s="10" t="s">
        <v>60</v>
      </c>
    </row>
    <row r="5" spans="1:15" s="8" customFormat="1" ht="24.95" customHeight="1" thickBot="1" x14ac:dyDescent="0.4">
      <c r="A5" s="36" t="s">
        <v>28</v>
      </c>
      <c r="B5" s="21" t="s">
        <v>16</v>
      </c>
      <c r="C5" s="93"/>
      <c r="D5" s="137">
        <v>1460.4</v>
      </c>
      <c r="E5" s="74"/>
      <c r="F5" s="75"/>
      <c r="G5" s="74"/>
      <c r="H5" s="75"/>
      <c r="I5" s="74"/>
      <c r="J5" s="75"/>
      <c r="K5" s="74"/>
      <c r="L5" s="141">
        <v>361.3</v>
      </c>
    </row>
    <row r="6" spans="1:15" s="8" customFormat="1" ht="24.95" customHeight="1" thickBot="1" x14ac:dyDescent="0.4">
      <c r="A6" s="14" t="s">
        <v>23</v>
      </c>
      <c r="B6" s="22" t="s">
        <v>16</v>
      </c>
      <c r="C6" s="95"/>
      <c r="D6" s="138">
        <v>640.9</v>
      </c>
      <c r="E6" s="77"/>
      <c r="F6" s="78"/>
      <c r="G6" s="77"/>
      <c r="H6" s="78"/>
      <c r="I6" s="77"/>
      <c r="J6" s="78"/>
      <c r="K6" s="77"/>
      <c r="L6" s="135">
        <v>117.6</v>
      </c>
    </row>
    <row r="7" spans="1:15" s="8" customFormat="1" ht="24.95" customHeight="1" thickBot="1" x14ac:dyDescent="0.4">
      <c r="A7" s="11" t="s">
        <v>24</v>
      </c>
      <c r="B7" s="21" t="s">
        <v>16</v>
      </c>
      <c r="C7" s="97"/>
      <c r="D7" s="139"/>
      <c r="E7" s="47"/>
      <c r="F7" s="48"/>
      <c r="G7" s="47"/>
      <c r="H7" s="48"/>
      <c r="I7" s="47"/>
      <c r="J7" s="48"/>
      <c r="K7" s="47"/>
      <c r="L7" s="136"/>
      <c r="O7" s="12"/>
    </row>
    <row r="8" spans="1:15" s="8" customFormat="1" ht="24.95" customHeight="1" thickBot="1" x14ac:dyDescent="0.4">
      <c r="A8" s="13" t="s">
        <v>25</v>
      </c>
      <c r="B8" s="21" t="s">
        <v>16</v>
      </c>
      <c r="C8" s="97"/>
      <c r="D8" s="139">
        <v>631.29999999999995</v>
      </c>
      <c r="E8" s="47"/>
      <c r="F8" s="48"/>
      <c r="G8" s="47"/>
      <c r="H8" s="48"/>
      <c r="I8" s="47"/>
      <c r="J8" s="48"/>
      <c r="K8" s="47"/>
      <c r="L8" s="136">
        <v>114.6</v>
      </c>
    </row>
    <row r="9" spans="1:15" s="8" customFormat="1" ht="24.95" customHeight="1" thickBot="1" x14ac:dyDescent="0.4">
      <c r="A9" s="13" t="s">
        <v>26</v>
      </c>
      <c r="B9" s="21" t="s">
        <v>16</v>
      </c>
      <c r="C9" s="97"/>
      <c r="D9" s="139">
        <v>9.6</v>
      </c>
      <c r="E9" s="47"/>
      <c r="F9" s="48"/>
      <c r="G9" s="47"/>
      <c r="H9" s="48"/>
      <c r="I9" s="47"/>
      <c r="J9" s="48"/>
      <c r="K9" s="47"/>
      <c r="L9" s="136">
        <v>3</v>
      </c>
    </row>
    <row r="10" spans="1:15" s="8" customFormat="1" ht="24.95" customHeight="1" thickBot="1" x14ac:dyDescent="0.4">
      <c r="A10" s="13" t="s">
        <v>27</v>
      </c>
      <c r="B10" s="21" t="s">
        <v>17</v>
      </c>
      <c r="C10" s="97"/>
      <c r="D10" s="139">
        <v>1.5</v>
      </c>
      <c r="E10" s="47"/>
      <c r="F10" s="48"/>
      <c r="G10" s="47"/>
      <c r="H10" s="48"/>
      <c r="I10" s="47"/>
      <c r="J10" s="48"/>
      <c r="K10" s="47"/>
      <c r="L10" s="136">
        <v>2.6</v>
      </c>
    </row>
    <row r="11" spans="1:15" s="5" customFormat="1" ht="29.25" customHeight="1" thickBot="1" x14ac:dyDescent="0.4">
      <c r="A11" s="13" t="s">
        <v>10</v>
      </c>
      <c r="B11" s="21" t="s">
        <v>17</v>
      </c>
      <c r="C11" s="97"/>
      <c r="D11" s="140">
        <v>2.5</v>
      </c>
      <c r="E11" s="47"/>
      <c r="F11" s="48"/>
      <c r="G11" s="47"/>
      <c r="H11" s="48"/>
      <c r="I11" s="47"/>
      <c r="J11" s="48"/>
      <c r="K11" s="47"/>
      <c r="L11" s="47" t="s">
        <v>255</v>
      </c>
      <c r="M11" s="8"/>
    </row>
    <row r="12" spans="1:15" s="5" customFormat="1" ht="40.5" customHeight="1" thickBot="1" x14ac:dyDescent="0.4">
      <c r="A12" s="15" t="s">
        <v>12</v>
      </c>
      <c r="B12" s="158" t="s">
        <v>21</v>
      </c>
      <c r="C12" s="108">
        <v>26294</v>
      </c>
      <c r="D12" s="155">
        <f t="shared" ref="D12:D19" si="0">E12+F12+G12+H12+I12+J12+K12</f>
        <v>20469</v>
      </c>
      <c r="E12" s="159" t="s">
        <v>211</v>
      </c>
      <c r="F12" s="159" t="s">
        <v>212</v>
      </c>
      <c r="G12" s="159" t="s">
        <v>214</v>
      </c>
      <c r="H12" s="159" t="s">
        <v>217</v>
      </c>
      <c r="I12" s="159" t="s">
        <v>219</v>
      </c>
      <c r="J12" s="159" t="s">
        <v>221</v>
      </c>
      <c r="K12" s="159" t="s">
        <v>223</v>
      </c>
      <c r="L12" s="147" t="s">
        <v>225</v>
      </c>
    </row>
    <row r="13" spans="1:15" ht="49.5" customHeight="1" thickBot="1" x14ac:dyDescent="0.4">
      <c r="A13" s="16" t="s">
        <v>106</v>
      </c>
      <c r="B13" s="158" t="s">
        <v>21</v>
      </c>
      <c r="C13" s="108">
        <v>20072</v>
      </c>
      <c r="D13" s="155">
        <f t="shared" si="0"/>
        <v>16234</v>
      </c>
      <c r="E13" s="160" t="s">
        <v>179</v>
      </c>
      <c r="F13" s="160" t="s">
        <v>213</v>
      </c>
      <c r="G13" s="160" t="s">
        <v>215</v>
      </c>
      <c r="H13" s="160" t="s">
        <v>218</v>
      </c>
      <c r="I13" s="160" t="s">
        <v>220</v>
      </c>
      <c r="J13" s="160" t="s">
        <v>222</v>
      </c>
      <c r="K13" s="160" t="s">
        <v>224</v>
      </c>
      <c r="L13" s="142" t="s">
        <v>226</v>
      </c>
      <c r="M13" s="7"/>
    </row>
    <row r="14" spans="1:15" ht="36.75" customHeight="1" thickBot="1" x14ac:dyDescent="0.4">
      <c r="A14" s="38" t="s">
        <v>13</v>
      </c>
      <c r="B14" s="158" t="s">
        <v>18</v>
      </c>
      <c r="C14" s="108">
        <v>91</v>
      </c>
      <c r="D14" s="155">
        <f t="shared" si="0"/>
        <v>45</v>
      </c>
      <c r="E14" s="160" t="s">
        <v>111</v>
      </c>
      <c r="F14" s="160" t="s">
        <v>127</v>
      </c>
      <c r="G14" s="160" t="s">
        <v>113</v>
      </c>
      <c r="H14" s="160" t="s">
        <v>113</v>
      </c>
      <c r="I14" s="160" t="s">
        <v>129</v>
      </c>
      <c r="J14" s="160" t="s">
        <v>115</v>
      </c>
      <c r="K14" s="160" t="s">
        <v>142</v>
      </c>
      <c r="L14" s="142" t="s">
        <v>227</v>
      </c>
    </row>
    <row r="15" spans="1:15" ht="39" customHeight="1" thickBot="1" x14ac:dyDescent="0.4">
      <c r="A15" s="38" t="s">
        <v>29</v>
      </c>
      <c r="B15" s="158" t="s">
        <v>21</v>
      </c>
      <c r="C15" s="108">
        <v>67</v>
      </c>
      <c r="D15" s="155">
        <f t="shared" si="0"/>
        <v>41</v>
      </c>
      <c r="E15" s="160" t="s">
        <v>111</v>
      </c>
      <c r="F15" s="160" t="s">
        <v>127</v>
      </c>
      <c r="G15" s="160" t="s">
        <v>113</v>
      </c>
      <c r="H15" s="160" t="s">
        <v>113</v>
      </c>
      <c r="I15" s="160" t="s">
        <v>129</v>
      </c>
      <c r="J15" s="160" t="s">
        <v>115</v>
      </c>
      <c r="K15" s="160" t="s">
        <v>117</v>
      </c>
      <c r="L15" s="142" t="s">
        <v>150</v>
      </c>
    </row>
    <row r="16" spans="1:15" ht="42.75" customHeight="1" thickBot="1" x14ac:dyDescent="0.4">
      <c r="A16" s="28" t="s">
        <v>79</v>
      </c>
      <c r="B16" s="158" t="s">
        <v>21</v>
      </c>
      <c r="C16" s="108">
        <v>62</v>
      </c>
      <c r="D16" s="108">
        <f t="shared" si="0"/>
        <v>92</v>
      </c>
      <c r="E16" s="108">
        <f t="shared" ref="E16:L16" si="1">E17+E18</f>
        <v>0</v>
      </c>
      <c r="F16" s="108">
        <f t="shared" si="1"/>
        <v>30</v>
      </c>
      <c r="G16" s="108">
        <f t="shared" si="1"/>
        <v>26</v>
      </c>
      <c r="H16" s="108">
        <f t="shared" si="1"/>
        <v>2</v>
      </c>
      <c r="I16" s="108">
        <f t="shared" si="1"/>
        <v>9</v>
      </c>
      <c r="J16" s="108">
        <f t="shared" si="1"/>
        <v>22</v>
      </c>
      <c r="K16" s="108">
        <f t="shared" si="1"/>
        <v>3</v>
      </c>
      <c r="L16" s="108">
        <f t="shared" si="1"/>
        <v>56</v>
      </c>
    </row>
    <row r="17" spans="1:16" ht="24.95" customHeight="1" thickBot="1" x14ac:dyDescent="0.4">
      <c r="A17" s="37" t="s">
        <v>86</v>
      </c>
      <c r="B17" s="158" t="s">
        <v>21</v>
      </c>
      <c r="C17" s="155">
        <f>D17+E17+F17+G17+H17+I17+J17+K17</f>
        <v>150</v>
      </c>
      <c r="D17" s="155">
        <f t="shared" si="0"/>
        <v>75</v>
      </c>
      <c r="E17" s="172">
        <v>0</v>
      </c>
      <c r="F17" s="160" t="s">
        <v>133</v>
      </c>
      <c r="G17" s="160" t="s">
        <v>216</v>
      </c>
      <c r="H17" s="160" t="s">
        <v>114</v>
      </c>
      <c r="I17" s="160" t="s">
        <v>121</v>
      </c>
      <c r="J17" s="160" t="s">
        <v>112</v>
      </c>
      <c r="K17" s="160" t="s">
        <v>119</v>
      </c>
      <c r="L17" s="147" t="s">
        <v>120</v>
      </c>
    </row>
    <row r="18" spans="1:16" ht="24.95" customHeight="1" thickBot="1" x14ac:dyDescent="0.4">
      <c r="A18" s="37" t="s">
        <v>87</v>
      </c>
      <c r="B18" s="158" t="s">
        <v>21</v>
      </c>
      <c r="C18" s="108">
        <v>12</v>
      </c>
      <c r="D18" s="155">
        <f t="shared" si="0"/>
        <v>17</v>
      </c>
      <c r="E18" s="160" t="s">
        <v>113</v>
      </c>
      <c r="F18" s="160" t="s">
        <v>113</v>
      </c>
      <c r="G18" s="160" t="s">
        <v>113</v>
      </c>
      <c r="H18" s="160" t="s">
        <v>113</v>
      </c>
      <c r="I18" s="160" t="s">
        <v>113</v>
      </c>
      <c r="J18" s="160" t="s">
        <v>141</v>
      </c>
      <c r="K18" s="160" t="s">
        <v>113</v>
      </c>
      <c r="L18" s="147" t="s">
        <v>145</v>
      </c>
      <c r="P18" s="175"/>
    </row>
    <row r="19" spans="1:16" ht="62.25" customHeight="1" thickBot="1" x14ac:dyDescent="0.4">
      <c r="A19" s="19" t="s">
        <v>89</v>
      </c>
      <c r="B19" s="158" t="s">
        <v>21</v>
      </c>
      <c r="C19" s="108">
        <v>5</v>
      </c>
      <c r="D19" s="155">
        <f t="shared" si="0"/>
        <v>1</v>
      </c>
      <c r="E19" s="159" t="s">
        <v>111</v>
      </c>
      <c r="F19" s="159" t="s">
        <v>113</v>
      </c>
      <c r="G19" s="159" t="s">
        <v>113</v>
      </c>
      <c r="H19" s="159" t="s">
        <v>113</v>
      </c>
      <c r="I19" s="159" t="s">
        <v>113</v>
      </c>
      <c r="J19" s="159" t="s">
        <v>113</v>
      </c>
      <c r="K19" s="159" t="s">
        <v>113</v>
      </c>
      <c r="L19" s="147" t="s">
        <v>113</v>
      </c>
      <c r="O19" s="1" t="s">
        <v>132</v>
      </c>
    </row>
    <row r="20" spans="1:16" ht="39.75" customHeight="1" thickBot="1" x14ac:dyDescent="0.4">
      <c r="A20" s="39" t="s">
        <v>14</v>
      </c>
      <c r="B20" s="23" t="s">
        <v>22</v>
      </c>
      <c r="C20" s="80"/>
      <c r="D20" s="61">
        <f>E20+F20+G20+H20+I20+J20+K20</f>
        <v>47</v>
      </c>
      <c r="E20" s="50" t="s">
        <v>116</v>
      </c>
      <c r="F20" s="50" t="s">
        <v>112</v>
      </c>
      <c r="G20" s="50" t="s">
        <v>116</v>
      </c>
      <c r="H20" s="50" t="s">
        <v>112</v>
      </c>
      <c r="I20" s="50" t="s">
        <v>126</v>
      </c>
      <c r="J20" s="50" t="s">
        <v>121</v>
      </c>
      <c r="K20" s="50" t="s">
        <v>129</v>
      </c>
      <c r="L20" s="50" t="s">
        <v>128</v>
      </c>
    </row>
    <row r="21" spans="1:16" ht="37.5" customHeight="1" thickBot="1" x14ac:dyDescent="0.4">
      <c r="A21" s="39" t="s">
        <v>19</v>
      </c>
      <c r="B21" s="24" t="s">
        <v>21</v>
      </c>
      <c r="C21" s="80"/>
      <c r="D21" s="61">
        <f t="shared" ref="D21:D22" si="2">E21+F21+G21+H21+I21+J21+K21+L21</f>
        <v>0</v>
      </c>
      <c r="E21" s="50"/>
      <c r="F21" s="50"/>
      <c r="G21" s="50"/>
      <c r="H21" s="50"/>
      <c r="I21" s="50"/>
      <c r="J21" s="50"/>
      <c r="K21" s="50"/>
      <c r="L21" s="49"/>
    </row>
    <row r="22" spans="1:16" ht="24.95" customHeight="1" thickBot="1" x14ac:dyDescent="0.4">
      <c r="A22" s="37" t="s">
        <v>93</v>
      </c>
      <c r="B22" s="23" t="s">
        <v>21</v>
      </c>
      <c r="C22" s="80"/>
      <c r="D22" s="61">
        <f t="shared" si="2"/>
        <v>0</v>
      </c>
      <c r="E22" s="50"/>
      <c r="F22" s="50"/>
      <c r="G22" s="50"/>
      <c r="H22" s="50"/>
      <c r="I22" s="50"/>
      <c r="J22" s="50"/>
      <c r="K22" s="50"/>
      <c r="L22" s="49"/>
    </row>
    <row r="23" spans="1:16" ht="35.25" customHeight="1" thickBot="1" x14ac:dyDescent="0.4">
      <c r="A23" s="38" t="s">
        <v>20</v>
      </c>
      <c r="B23" s="24" t="s">
        <v>21</v>
      </c>
      <c r="C23" s="80"/>
      <c r="D23" s="134"/>
      <c r="E23" s="142"/>
      <c r="F23" s="142"/>
      <c r="G23" s="142"/>
      <c r="H23" s="142"/>
      <c r="I23" s="142"/>
      <c r="J23" s="142"/>
      <c r="K23" s="142"/>
      <c r="L23" s="145"/>
    </row>
    <row r="24" spans="1:16" ht="45" customHeight="1" thickBot="1" x14ac:dyDescent="0.4">
      <c r="A24" s="16" t="s">
        <v>30</v>
      </c>
      <c r="B24" s="25" t="s">
        <v>21</v>
      </c>
      <c r="C24" s="82"/>
      <c r="D24" s="82"/>
      <c r="E24" s="50"/>
      <c r="F24" s="50"/>
      <c r="G24" s="50"/>
      <c r="H24" s="149"/>
      <c r="I24" s="50"/>
      <c r="J24" s="50"/>
      <c r="K24" s="50"/>
      <c r="L24" s="62"/>
    </row>
    <row r="25" spans="1:16" ht="24.95" customHeight="1" thickBot="1" x14ac:dyDescent="0.4">
      <c r="A25" s="37" t="s">
        <v>83</v>
      </c>
      <c r="B25" s="24" t="s">
        <v>21</v>
      </c>
      <c r="C25" s="82"/>
      <c r="D25" s="62">
        <f>F25+G25+H25+I25+J25+K25+L25</f>
        <v>0</v>
      </c>
      <c r="E25" s="50"/>
      <c r="F25" s="50"/>
      <c r="G25" s="50"/>
      <c r="H25" s="149"/>
      <c r="I25" s="50"/>
      <c r="J25" s="50"/>
      <c r="K25" s="50"/>
      <c r="L25" s="62"/>
    </row>
    <row r="26" spans="1:16" ht="24.95" customHeight="1" thickBot="1" x14ac:dyDescent="0.4">
      <c r="A26" s="37" t="s">
        <v>84</v>
      </c>
      <c r="B26" s="24" t="s">
        <v>21</v>
      </c>
      <c r="C26" s="82"/>
      <c r="D26" s="62">
        <f>F26+G26+H26+I26+J26+K26+L26</f>
        <v>0</v>
      </c>
      <c r="E26" s="50"/>
      <c r="F26" s="50"/>
      <c r="G26" s="50"/>
      <c r="H26" s="149"/>
      <c r="I26" s="50"/>
      <c r="J26" s="50"/>
      <c r="K26" s="50"/>
      <c r="L26" s="62"/>
    </row>
    <row r="27" spans="1:16" ht="24.95" customHeight="1" thickBot="1" x14ac:dyDescent="0.4">
      <c r="A27" s="37" t="s">
        <v>90</v>
      </c>
      <c r="B27" s="24" t="s">
        <v>21</v>
      </c>
      <c r="C27" s="82"/>
      <c r="D27" s="143">
        <f>F27+G27+H27+I27+J27+K27+L27</f>
        <v>0</v>
      </c>
      <c r="E27" s="142"/>
      <c r="F27" s="142"/>
      <c r="G27" s="142"/>
      <c r="H27" s="149"/>
      <c r="I27" s="142"/>
      <c r="J27" s="142"/>
      <c r="K27" s="142"/>
      <c r="L27" s="143"/>
      <c r="M27" s="144"/>
    </row>
    <row r="28" spans="1:16" ht="24.95" customHeight="1" thickBot="1" x14ac:dyDescent="0.4">
      <c r="A28" s="37" t="s">
        <v>91</v>
      </c>
      <c r="B28" s="24" t="s">
        <v>21</v>
      </c>
      <c r="C28" s="82"/>
      <c r="D28" s="62">
        <f>F28+G28+H28+I28+J28+K28+L28</f>
        <v>0</v>
      </c>
      <c r="E28" s="50"/>
      <c r="F28" s="50"/>
      <c r="G28" s="50"/>
      <c r="H28" s="149"/>
      <c r="I28" s="50"/>
      <c r="J28" s="50"/>
      <c r="K28" s="50"/>
      <c r="L28" s="62"/>
    </row>
    <row r="29" spans="1:16" ht="24.95" customHeight="1" thickBot="1" x14ac:dyDescent="0.4">
      <c r="A29" s="37" t="s">
        <v>92</v>
      </c>
      <c r="B29" s="24" t="s">
        <v>21</v>
      </c>
      <c r="C29" s="98"/>
      <c r="D29" s="50">
        <f>F29+G29+H29+I29+J29+K29+L29</f>
        <v>0</v>
      </c>
      <c r="E29" s="50"/>
      <c r="F29" s="50"/>
      <c r="G29" s="50"/>
      <c r="H29" s="149"/>
      <c r="I29" s="50"/>
      <c r="J29" s="50"/>
      <c r="K29" s="50"/>
      <c r="L29" s="62"/>
    </row>
    <row r="31" spans="1:16" x14ac:dyDescent="0.35">
      <c r="A31" s="200"/>
      <c r="B31" s="200"/>
      <c r="C31" s="200"/>
      <c r="D31" s="200"/>
      <c r="E31" s="200"/>
      <c r="F31" s="200"/>
      <c r="H31" s="57"/>
      <c r="I31" s="57"/>
      <c r="J31" s="57"/>
      <c r="K31" s="57"/>
    </row>
    <row r="32" spans="1:16" x14ac:dyDescent="0.35">
      <c r="H32" s="57"/>
      <c r="I32" s="57"/>
      <c r="J32" s="57"/>
      <c r="K32" s="57"/>
    </row>
    <row r="33" spans="1:11" x14ac:dyDescent="0.35">
      <c r="H33" s="57"/>
      <c r="I33" s="57"/>
      <c r="J33" s="57"/>
      <c r="K33" s="57"/>
    </row>
    <row r="34" spans="1:11" x14ac:dyDescent="0.35">
      <c r="H34" s="57"/>
      <c r="I34" s="58"/>
      <c r="J34" s="57"/>
      <c r="K34" s="57"/>
    </row>
    <row r="35" spans="1:11" x14ac:dyDescent="0.35">
      <c r="H35" s="57"/>
      <c r="I35" s="58"/>
      <c r="J35" s="57"/>
      <c r="K35" s="57"/>
    </row>
    <row r="36" spans="1:11" x14ac:dyDescent="0.35">
      <c r="H36" s="57"/>
      <c r="I36" s="58"/>
      <c r="J36" s="57"/>
      <c r="K36" s="57"/>
    </row>
    <row r="37" spans="1:11" x14ac:dyDescent="0.35">
      <c r="A37" s="200"/>
      <c r="B37" s="200"/>
      <c r="C37" s="200"/>
      <c r="D37" s="200"/>
      <c r="E37" s="200"/>
      <c r="F37" s="200"/>
      <c r="H37" s="57"/>
      <c r="I37" s="58"/>
      <c r="J37" s="57"/>
      <c r="K37" s="57"/>
    </row>
    <row r="38" spans="1:11" x14ac:dyDescent="0.35">
      <c r="H38" s="57"/>
      <c r="I38" s="58"/>
      <c r="J38" s="57"/>
      <c r="K38" s="57"/>
    </row>
    <row r="39" spans="1:11" x14ac:dyDescent="0.35">
      <c r="H39" s="57"/>
      <c r="I39" s="58"/>
      <c r="J39" s="57"/>
      <c r="K39" s="57"/>
    </row>
    <row r="40" spans="1:11" x14ac:dyDescent="0.35">
      <c r="H40" s="57"/>
      <c r="I40" s="57"/>
      <c r="J40" s="57"/>
      <c r="K40" s="57"/>
    </row>
    <row r="41" spans="1:11" x14ac:dyDescent="0.35">
      <c r="H41" s="57"/>
      <c r="I41" s="57"/>
      <c r="J41" s="57"/>
      <c r="K41" s="57"/>
    </row>
  </sheetData>
  <mergeCells count="4">
    <mergeCell ref="A2:L2"/>
    <mergeCell ref="A3:L3"/>
    <mergeCell ref="A31:F31"/>
    <mergeCell ref="A37:F37"/>
  </mergeCells>
  <pageMargins left="0.25" right="0.25" top="0.75" bottom="0.75" header="0.3" footer="0.3"/>
  <pageSetup paperSize="9" scale="44" orientation="landscape" r:id="rId1"/>
  <colBreaks count="1" manualBreakCount="1">
    <brk id="12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37"/>
  <sheetViews>
    <sheetView topLeftCell="A4" zoomScale="70" zoomScaleNormal="70" workbookViewId="0">
      <selection activeCell="E9" sqref="E9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6.5703125" style="2" customWidth="1"/>
    <col min="4" max="4" width="16.85546875" style="6" customWidth="1"/>
    <col min="5" max="5" width="14" style="2" customWidth="1"/>
    <col min="6" max="6" width="15" style="2" customWidth="1"/>
    <col min="7" max="7" width="12.85546875" style="2" customWidth="1"/>
    <col min="8" max="8" width="19.85546875" style="2" customWidth="1"/>
    <col min="9" max="9" width="17.140625" style="2" customWidth="1"/>
    <col min="10" max="10" width="17.42578125" style="1" bestFit="1" customWidth="1"/>
    <col min="11" max="11" width="18.7109375" style="1" bestFit="1" customWidth="1"/>
    <col min="12" max="12" width="8.85546875" style="1" customWidth="1"/>
    <col min="13" max="16384" width="8.85546875" style="1"/>
  </cols>
  <sheetData>
    <row r="2" spans="1:12" s="3" customFormat="1" x14ac:dyDescent="0.35">
      <c r="A2" s="198" t="s">
        <v>107</v>
      </c>
      <c r="B2" s="198"/>
      <c r="C2" s="198"/>
      <c r="D2" s="198"/>
      <c r="E2" s="198"/>
      <c r="F2" s="198"/>
      <c r="G2" s="198"/>
      <c r="H2" s="198"/>
      <c r="I2" s="198"/>
    </row>
    <row r="3" spans="1:12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</row>
    <row r="4" spans="1:12" s="3" customFormat="1" ht="60" customHeight="1" thickBot="1" x14ac:dyDescent="0.4">
      <c r="A4" s="20" t="s">
        <v>0</v>
      </c>
      <c r="B4" s="10" t="s">
        <v>15</v>
      </c>
      <c r="C4" s="10" t="s">
        <v>201</v>
      </c>
      <c r="D4" s="10" t="s">
        <v>202</v>
      </c>
      <c r="E4" s="10" t="s">
        <v>61</v>
      </c>
      <c r="F4" s="29" t="s">
        <v>62</v>
      </c>
      <c r="G4" s="30" t="s">
        <v>63</v>
      </c>
      <c r="H4" s="31" t="s">
        <v>64</v>
      </c>
      <c r="I4" s="10" t="s">
        <v>65</v>
      </c>
    </row>
    <row r="5" spans="1:12" s="8" customFormat="1" ht="24.95" customHeight="1" thickBot="1" x14ac:dyDescent="0.4">
      <c r="A5" s="64" t="s">
        <v>28</v>
      </c>
      <c r="B5" s="154" t="s">
        <v>16</v>
      </c>
      <c r="C5" s="79"/>
      <c r="D5" s="134">
        <v>570.9</v>
      </c>
      <c r="E5" s="79"/>
      <c r="F5" s="79"/>
      <c r="G5" s="79"/>
      <c r="H5" s="79"/>
      <c r="I5" s="79"/>
    </row>
    <row r="6" spans="1:12" s="8" customFormat="1" ht="24.95" customHeight="1" thickBot="1" x14ac:dyDescent="0.4">
      <c r="A6" s="153" t="s">
        <v>23</v>
      </c>
      <c r="B6" s="154" t="s">
        <v>16</v>
      </c>
      <c r="C6" s="79"/>
      <c r="D6" s="134">
        <v>188.6</v>
      </c>
      <c r="E6" s="79"/>
      <c r="F6" s="79"/>
      <c r="G6" s="79"/>
      <c r="H6" s="79"/>
      <c r="I6" s="79"/>
    </row>
    <row r="7" spans="1:12" s="8" customFormat="1" ht="24.95" customHeight="1" thickBot="1" x14ac:dyDescent="0.4">
      <c r="A7" s="153" t="s">
        <v>24</v>
      </c>
      <c r="B7" s="154" t="s">
        <v>16</v>
      </c>
      <c r="C7" s="79"/>
      <c r="D7" s="134"/>
      <c r="E7" s="79"/>
      <c r="F7" s="151"/>
      <c r="G7" s="79"/>
      <c r="H7" s="79"/>
      <c r="I7" s="79"/>
      <c r="J7" s="12"/>
    </row>
    <row r="8" spans="1:12" s="8" customFormat="1" ht="24.95" customHeight="1" thickBot="1" x14ac:dyDescent="0.4">
      <c r="A8" s="153" t="s">
        <v>25</v>
      </c>
      <c r="B8" s="154" t="s">
        <v>16</v>
      </c>
      <c r="C8" s="79"/>
      <c r="D8" s="134">
        <v>177.1</v>
      </c>
      <c r="E8" s="79"/>
      <c r="F8" s="79"/>
      <c r="G8" s="79"/>
      <c r="H8" s="79"/>
      <c r="I8" s="79"/>
    </row>
    <row r="9" spans="1:12" s="8" customFormat="1" ht="24.95" customHeight="1" thickBot="1" x14ac:dyDescent="0.4">
      <c r="A9" s="153" t="s">
        <v>26</v>
      </c>
      <c r="B9" s="154" t="s">
        <v>16</v>
      </c>
      <c r="C9" s="79"/>
      <c r="D9" s="134">
        <v>11.5</v>
      </c>
      <c r="E9" s="79"/>
      <c r="F9" s="79"/>
      <c r="G9" s="79"/>
      <c r="H9" s="79"/>
      <c r="I9" s="79"/>
    </row>
    <row r="10" spans="1:12" s="8" customFormat="1" ht="24.95" customHeight="1" thickBot="1" x14ac:dyDescent="0.4">
      <c r="A10" s="153" t="s">
        <v>27</v>
      </c>
      <c r="B10" s="154" t="s">
        <v>17</v>
      </c>
      <c r="C10" s="79"/>
      <c r="D10" s="134">
        <v>6.1</v>
      </c>
      <c r="E10" s="79"/>
      <c r="F10" s="79"/>
      <c r="G10" s="79"/>
      <c r="H10" s="79"/>
      <c r="I10" s="79"/>
    </row>
    <row r="11" spans="1:12" s="5" customFormat="1" ht="24.95" customHeight="1" thickBot="1" x14ac:dyDescent="0.4">
      <c r="A11" s="15" t="s">
        <v>10</v>
      </c>
      <c r="B11" s="154" t="s">
        <v>17</v>
      </c>
      <c r="C11" s="79"/>
      <c r="D11" s="134">
        <v>7.1</v>
      </c>
      <c r="E11" s="76"/>
      <c r="F11" s="76"/>
      <c r="G11" s="76"/>
      <c r="H11" s="76"/>
      <c r="I11" s="76"/>
    </row>
    <row r="12" spans="1:12" s="5" customFormat="1" ht="43.5" customHeight="1" thickBot="1" x14ac:dyDescent="0.4">
      <c r="A12" s="15" t="s">
        <v>12</v>
      </c>
      <c r="B12" s="158" t="s">
        <v>21</v>
      </c>
      <c r="C12" s="168">
        <v>15965</v>
      </c>
      <c r="D12" s="168">
        <f t="shared" ref="D12:D19" si="0">E12+F12+G12+H12+I12</f>
        <v>17816</v>
      </c>
      <c r="E12" s="156">
        <v>6056</v>
      </c>
      <c r="F12" s="156">
        <v>5932</v>
      </c>
      <c r="G12" s="169">
        <v>4090</v>
      </c>
      <c r="H12" s="169">
        <v>379</v>
      </c>
      <c r="I12" s="156">
        <v>1359</v>
      </c>
    </row>
    <row r="13" spans="1:12" ht="42.75" customHeight="1" thickBot="1" x14ac:dyDescent="0.4">
      <c r="A13" s="16" t="s">
        <v>11</v>
      </c>
      <c r="B13" s="158" t="s">
        <v>21</v>
      </c>
      <c r="C13" s="168">
        <v>12340</v>
      </c>
      <c r="D13" s="168">
        <f t="shared" si="0"/>
        <v>13386</v>
      </c>
      <c r="E13" s="169">
        <v>3966</v>
      </c>
      <c r="F13" s="170">
        <v>4740</v>
      </c>
      <c r="G13" s="170">
        <v>3333</v>
      </c>
      <c r="H13" s="170">
        <v>203</v>
      </c>
      <c r="I13" s="170">
        <v>1144</v>
      </c>
      <c r="J13" s="5"/>
      <c r="L13" s="5"/>
    </row>
    <row r="14" spans="1:12" ht="35.25" customHeight="1" thickBot="1" x14ac:dyDescent="0.4">
      <c r="A14" s="38" t="s">
        <v>13</v>
      </c>
      <c r="B14" s="158" t="s">
        <v>18</v>
      </c>
      <c r="C14" s="108">
        <v>393</v>
      </c>
      <c r="D14" s="108">
        <f t="shared" si="0"/>
        <v>36</v>
      </c>
      <c r="E14" s="156">
        <v>0</v>
      </c>
      <c r="F14" s="171">
        <v>0</v>
      </c>
      <c r="G14" s="171">
        <v>13</v>
      </c>
      <c r="H14" s="171">
        <v>19</v>
      </c>
      <c r="I14" s="171">
        <v>4</v>
      </c>
      <c r="J14" s="5"/>
      <c r="L14" s="5"/>
    </row>
    <row r="15" spans="1:12" ht="32.25" customHeight="1" thickBot="1" x14ac:dyDescent="0.4">
      <c r="A15" s="38" t="s">
        <v>29</v>
      </c>
      <c r="B15" s="158" t="s">
        <v>21</v>
      </c>
      <c r="C15" s="108">
        <v>95</v>
      </c>
      <c r="D15" s="108">
        <f t="shared" si="0"/>
        <v>35</v>
      </c>
      <c r="E15" s="156">
        <v>0</v>
      </c>
      <c r="F15" s="171">
        <v>0</v>
      </c>
      <c r="G15" s="171">
        <v>13</v>
      </c>
      <c r="H15" s="171">
        <v>15</v>
      </c>
      <c r="I15" s="171">
        <v>7</v>
      </c>
      <c r="J15" s="5"/>
      <c r="L15" s="5"/>
    </row>
    <row r="16" spans="1:12" ht="39.75" customHeight="1" thickBot="1" x14ac:dyDescent="0.4">
      <c r="A16" s="28" t="s">
        <v>79</v>
      </c>
      <c r="B16" s="158" t="s">
        <v>21</v>
      </c>
      <c r="C16" s="108">
        <v>202</v>
      </c>
      <c r="D16" s="108">
        <f t="shared" si="0"/>
        <v>245</v>
      </c>
      <c r="E16" s="108">
        <f t="shared" ref="E16:I16" si="1">E17+E18</f>
        <v>8</v>
      </c>
      <c r="F16" s="108">
        <f t="shared" si="1"/>
        <v>120</v>
      </c>
      <c r="G16" s="108">
        <f t="shared" si="1"/>
        <v>0</v>
      </c>
      <c r="H16" s="108">
        <f t="shared" si="1"/>
        <v>2</v>
      </c>
      <c r="I16" s="108">
        <f t="shared" si="1"/>
        <v>115</v>
      </c>
      <c r="J16" s="5"/>
      <c r="L16" s="5"/>
    </row>
    <row r="17" spans="1:12" ht="24.95" customHeight="1" thickBot="1" x14ac:dyDescent="0.4">
      <c r="A17" s="37" t="s">
        <v>86</v>
      </c>
      <c r="B17" s="158" t="s">
        <v>21</v>
      </c>
      <c r="C17" s="108">
        <v>202</v>
      </c>
      <c r="D17" s="108">
        <f t="shared" si="0"/>
        <v>200</v>
      </c>
      <c r="E17" s="156">
        <v>8</v>
      </c>
      <c r="F17" s="171">
        <v>120</v>
      </c>
      <c r="G17" s="171">
        <v>0</v>
      </c>
      <c r="H17" s="171">
        <v>2</v>
      </c>
      <c r="I17" s="171">
        <v>70</v>
      </c>
      <c r="J17" s="5"/>
      <c r="L17" s="5"/>
    </row>
    <row r="18" spans="1:12" ht="24.95" customHeight="1" thickBot="1" x14ac:dyDescent="0.4">
      <c r="A18" s="37" t="s">
        <v>87</v>
      </c>
      <c r="B18" s="158" t="s">
        <v>21</v>
      </c>
      <c r="C18" s="108">
        <v>0</v>
      </c>
      <c r="D18" s="108">
        <f t="shared" si="0"/>
        <v>45</v>
      </c>
      <c r="E18" s="156">
        <v>0</v>
      </c>
      <c r="F18" s="171">
        <v>0</v>
      </c>
      <c r="G18" s="171">
        <v>0</v>
      </c>
      <c r="H18" s="171">
        <v>0</v>
      </c>
      <c r="I18" s="171">
        <v>45</v>
      </c>
      <c r="J18" s="5"/>
      <c r="L18" s="5"/>
    </row>
    <row r="19" spans="1:12" ht="61.5" customHeight="1" thickBot="1" x14ac:dyDescent="0.4">
      <c r="A19" s="19" t="s">
        <v>89</v>
      </c>
      <c r="B19" s="158" t="s">
        <v>21</v>
      </c>
      <c r="C19" s="108">
        <v>2</v>
      </c>
      <c r="D19" s="108">
        <f t="shared" si="0"/>
        <v>0</v>
      </c>
      <c r="E19" s="156">
        <v>0</v>
      </c>
      <c r="F19" s="156">
        <v>0</v>
      </c>
      <c r="G19" s="156">
        <v>0</v>
      </c>
      <c r="H19" s="156">
        <v>0</v>
      </c>
      <c r="I19" s="156">
        <v>0</v>
      </c>
      <c r="J19" s="5"/>
      <c r="L19" s="5"/>
    </row>
    <row r="20" spans="1:12" ht="40.5" customHeight="1" thickBot="1" x14ac:dyDescent="0.4">
      <c r="A20" s="39" t="s">
        <v>14</v>
      </c>
      <c r="B20" s="23" t="s">
        <v>22</v>
      </c>
      <c r="C20" s="82"/>
      <c r="D20" s="82">
        <f>E20+F20+G20+H20+I20</f>
        <v>645</v>
      </c>
      <c r="E20" s="98">
        <v>137</v>
      </c>
      <c r="F20" s="98">
        <v>201</v>
      </c>
      <c r="G20" s="98">
        <v>285</v>
      </c>
      <c r="H20" s="98">
        <v>10</v>
      </c>
      <c r="I20" s="98">
        <v>12</v>
      </c>
      <c r="J20" s="5"/>
      <c r="L20" s="5"/>
    </row>
    <row r="21" spans="1:12" ht="37.5" customHeight="1" thickBot="1" x14ac:dyDescent="0.4">
      <c r="A21" s="39" t="s">
        <v>19</v>
      </c>
      <c r="B21" s="24" t="s">
        <v>21</v>
      </c>
      <c r="C21" s="82"/>
      <c r="D21" s="82">
        <f t="shared" ref="D21:D22" si="2">E21+F21+G21+H21+I21</f>
        <v>0</v>
      </c>
      <c r="E21" s="55"/>
      <c r="F21" s="55"/>
      <c r="G21" s="55"/>
      <c r="H21" s="55"/>
      <c r="I21" s="55"/>
      <c r="J21" s="5"/>
      <c r="L21" s="5"/>
    </row>
    <row r="22" spans="1:12" ht="24.95" customHeight="1" thickBot="1" x14ac:dyDescent="0.4">
      <c r="A22" s="37" t="s">
        <v>93</v>
      </c>
      <c r="B22" s="23" t="s">
        <v>21</v>
      </c>
      <c r="C22" s="82"/>
      <c r="D22" s="82">
        <f t="shared" si="2"/>
        <v>0</v>
      </c>
      <c r="E22" s="55"/>
      <c r="F22" s="55"/>
      <c r="G22" s="55"/>
      <c r="H22" s="55"/>
      <c r="I22" s="55"/>
      <c r="J22" s="5"/>
      <c r="L22" s="5"/>
    </row>
    <row r="23" spans="1:12" ht="32.25" customHeight="1" thickBot="1" x14ac:dyDescent="0.4">
      <c r="A23" s="38" t="s">
        <v>20</v>
      </c>
      <c r="B23" s="24" t="s">
        <v>21</v>
      </c>
      <c r="C23" s="82"/>
      <c r="D23" s="82"/>
      <c r="E23" s="55"/>
      <c r="F23" s="98"/>
      <c r="G23" s="98"/>
      <c r="H23" s="98"/>
      <c r="I23" s="98"/>
      <c r="J23" s="5"/>
    </row>
    <row r="24" spans="1:12" ht="48.75" customHeight="1" thickBot="1" x14ac:dyDescent="0.4">
      <c r="A24" s="16" t="s">
        <v>30</v>
      </c>
      <c r="B24" s="25" t="s">
        <v>21</v>
      </c>
      <c r="C24" s="82"/>
      <c r="D24" s="82"/>
      <c r="E24" s="98"/>
      <c r="F24" s="98"/>
      <c r="G24" s="98"/>
      <c r="H24" s="98"/>
      <c r="I24" s="98"/>
      <c r="J24" s="5"/>
    </row>
    <row r="25" spans="1:12" ht="24.95" customHeight="1" thickBot="1" x14ac:dyDescent="0.4">
      <c r="A25" s="37" t="s">
        <v>83</v>
      </c>
      <c r="B25" s="24" t="s">
        <v>21</v>
      </c>
      <c r="C25" s="82"/>
      <c r="D25" s="82"/>
      <c r="E25" s="98"/>
      <c r="F25" s="98"/>
      <c r="G25" s="98"/>
      <c r="H25" s="98"/>
      <c r="I25" s="98"/>
      <c r="J25" s="5"/>
    </row>
    <row r="26" spans="1:12" ht="24.95" customHeight="1" thickBot="1" x14ac:dyDescent="0.4">
      <c r="A26" s="37" t="s">
        <v>84</v>
      </c>
      <c r="B26" s="24" t="s">
        <v>21</v>
      </c>
      <c r="C26" s="82"/>
      <c r="D26" s="82"/>
      <c r="E26" s="98"/>
      <c r="F26" s="98"/>
      <c r="G26" s="98"/>
      <c r="H26" s="98"/>
      <c r="I26" s="98"/>
      <c r="J26" s="5"/>
    </row>
    <row r="27" spans="1:12" ht="24.95" customHeight="1" thickBot="1" x14ac:dyDescent="0.4">
      <c r="A27" s="37" t="s">
        <v>90</v>
      </c>
      <c r="B27" s="24" t="s">
        <v>21</v>
      </c>
      <c r="C27" s="82"/>
      <c r="D27" s="82"/>
      <c r="E27" s="98"/>
      <c r="F27" s="98"/>
      <c r="G27" s="98"/>
      <c r="H27" s="98"/>
      <c r="I27" s="98"/>
      <c r="J27" s="5"/>
    </row>
    <row r="28" spans="1:12" ht="24.95" customHeight="1" thickBot="1" x14ac:dyDescent="0.4">
      <c r="A28" s="37" t="s">
        <v>91</v>
      </c>
      <c r="B28" s="24" t="s">
        <v>21</v>
      </c>
      <c r="C28" s="82"/>
      <c r="D28" s="82"/>
      <c r="E28" s="98"/>
      <c r="F28" s="98"/>
      <c r="G28" s="98"/>
      <c r="H28" s="98"/>
      <c r="I28" s="98"/>
      <c r="J28" s="5"/>
    </row>
    <row r="29" spans="1:12" ht="24.95" customHeight="1" thickBot="1" x14ac:dyDescent="0.4">
      <c r="A29" s="37" t="s">
        <v>92</v>
      </c>
      <c r="B29" s="24" t="s">
        <v>21</v>
      </c>
      <c r="C29" s="98"/>
      <c r="D29" s="98"/>
      <c r="E29" s="98"/>
      <c r="F29" s="98"/>
      <c r="G29" s="98"/>
      <c r="H29" s="98"/>
      <c r="I29" s="98"/>
      <c r="J29" s="5"/>
    </row>
    <row r="30" spans="1:12" x14ac:dyDescent="0.35">
      <c r="C30" s="51"/>
      <c r="D30" s="52"/>
      <c r="E30" s="51"/>
      <c r="F30" s="51"/>
      <c r="G30" s="51"/>
      <c r="H30" s="51"/>
      <c r="I30" s="51"/>
      <c r="J30" s="5"/>
    </row>
    <row r="31" spans="1:12" x14ac:dyDescent="0.35">
      <c r="A31" s="200"/>
      <c r="B31" s="200"/>
      <c r="C31" s="200"/>
      <c r="D31" s="200"/>
      <c r="E31" s="200"/>
      <c r="F31" s="200"/>
      <c r="J31" s="5"/>
    </row>
    <row r="32" spans="1:12" x14ac:dyDescent="0.35">
      <c r="J32" s="5"/>
    </row>
    <row r="37" spans="1:6" x14ac:dyDescent="0.35">
      <c r="A37" s="200"/>
      <c r="B37" s="200"/>
      <c r="C37" s="200"/>
      <c r="D37" s="200"/>
      <c r="E37" s="200"/>
      <c r="F37" s="200"/>
    </row>
  </sheetData>
  <mergeCells count="4">
    <mergeCell ref="A2:I2"/>
    <mergeCell ref="A3:I3"/>
    <mergeCell ref="A31:F31"/>
    <mergeCell ref="A37:F37"/>
  </mergeCells>
  <pageMargins left="0.74803149606299213" right="0.15748031496062992" top="0.31496062992125984" bottom="0.19685039370078741" header="0.19685039370078741" footer="0.31496062992125984"/>
  <pageSetup paperSize="9" scale="6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G39"/>
  <sheetViews>
    <sheetView tabSelected="1" topLeftCell="A5" zoomScale="70" zoomScaleNormal="70" workbookViewId="0">
      <selection activeCell="E10" sqref="E10"/>
    </sheetView>
  </sheetViews>
  <sheetFormatPr defaultColWidth="8.85546875" defaultRowHeight="23.25" x14ac:dyDescent="0.35"/>
  <cols>
    <col min="1" max="1" width="63.42578125" style="9" customWidth="1"/>
    <col min="2" max="2" width="15.5703125" style="2" customWidth="1"/>
    <col min="3" max="3" width="17.28515625" style="2" customWidth="1"/>
    <col min="4" max="4" width="17.28515625" style="6" customWidth="1"/>
    <col min="5" max="6" width="14" style="2" customWidth="1"/>
    <col min="7" max="7" width="11.28515625" style="2" customWidth="1"/>
    <col min="8" max="8" width="12.140625" style="2" customWidth="1"/>
    <col min="9" max="9" width="12.85546875" style="2" customWidth="1"/>
    <col min="10" max="10" width="13.85546875" style="2" customWidth="1"/>
    <col min="11" max="11" width="14" style="2" customWidth="1"/>
    <col min="12" max="12" width="13.42578125" style="2" customWidth="1"/>
    <col min="13" max="13" width="14.85546875" style="2" customWidth="1"/>
    <col min="14" max="14" width="13.42578125" style="1" customWidth="1"/>
    <col min="15" max="15" width="12.5703125" style="1" customWidth="1"/>
    <col min="16" max="16" width="11.7109375" style="1" customWidth="1"/>
    <col min="17" max="17" width="18.7109375" style="1" bestFit="1" customWidth="1"/>
    <col min="18" max="18" width="8.85546875" style="1" customWidth="1"/>
    <col min="19" max="16384" width="8.85546875" style="1"/>
  </cols>
  <sheetData>
    <row r="2" spans="1:16" s="3" customFormat="1" x14ac:dyDescent="0.35">
      <c r="A2" s="198" t="s">
        <v>108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</row>
    <row r="3" spans="1:16" s="3" customFormat="1" ht="24" thickBot="1" x14ac:dyDescent="0.4">
      <c r="A3" s="199" t="s">
        <v>161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</row>
    <row r="4" spans="1:16" s="3" customFormat="1" ht="60.75" customHeight="1" thickBot="1" x14ac:dyDescent="0.4">
      <c r="A4" s="20" t="s">
        <v>0</v>
      </c>
      <c r="B4" s="10" t="s">
        <v>15</v>
      </c>
      <c r="C4" s="10" t="s">
        <v>201</v>
      </c>
      <c r="D4" s="10" t="s">
        <v>202</v>
      </c>
      <c r="E4" s="10" t="s">
        <v>66</v>
      </c>
      <c r="F4" s="29" t="s">
        <v>67</v>
      </c>
      <c r="G4" s="30" t="s">
        <v>68</v>
      </c>
      <c r="H4" s="31" t="s">
        <v>69</v>
      </c>
      <c r="I4" s="10" t="s">
        <v>70</v>
      </c>
      <c r="J4" s="29" t="s">
        <v>71</v>
      </c>
      <c r="K4" s="10" t="s">
        <v>72</v>
      </c>
      <c r="L4" s="29" t="s">
        <v>73</v>
      </c>
      <c r="M4" s="10" t="s">
        <v>74</v>
      </c>
      <c r="N4" s="35" t="s">
        <v>75</v>
      </c>
      <c r="O4" s="35" t="s">
        <v>76</v>
      </c>
      <c r="P4" s="35" t="s">
        <v>77</v>
      </c>
    </row>
    <row r="5" spans="1:16" s="8" customFormat="1" ht="24.95" customHeight="1" thickBot="1" x14ac:dyDescent="0.4">
      <c r="A5" s="36" t="s">
        <v>28</v>
      </c>
      <c r="B5" s="21" t="s">
        <v>16</v>
      </c>
      <c r="C5" s="92"/>
      <c r="D5" s="141">
        <v>1311</v>
      </c>
      <c r="E5" s="43"/>
      <c r="F5" s="44"/>
      <c r="G5" s="43"/>
      <c r="H5" s="44"/>
      <c r="I5" s="43"/>
      <c r="J5" s="44"/>
      <c r="K5" s="43"/>
      <c r="L5" s="44"/>
      <c r="M5" s="43"/>
      <c r="N5" s="103"/>
      <c r="O5" s="103"/>
      <c r="P5" s="103"/>
    </row>
    <row r="6" spans="1:16" s="8" customFormat="1" ht="24.95" customHeight="1" thickBot="1" x14ac:dyDescent="0.4">
      <c r="A6" s="14" t="s">
        <v>23</v>
      </c>
      <c r="B6" s="22" t="s">
        <v>16</v>
      </c>
      <c r="C6" s="94"/>
      <c r="D6" s="135">
        <v>478.6</v>
      </c>
      <c r="E6" s="60"/>
      <c r="F6" s="81"/>
      <c r="G6" s="60"/>
      <c r="H6" s="81"/>
      <c r="I6" s="60"/>
      <c r="J6" s="81"/>
      <c r="K6" s="60"/>
      <c r="L6" s="81"/>
      <c r="M6" s="60"/>
      <c r="N6" s="103"/>
      <c r="O6" s="103"/>
      <c r="P6" s="103"/>
    </row>
    <row r="7" spans="1:16" s="8" customFormat="1" ht="24.95" customHeight="1" thickBot="1" x14ac:dyDescent="0.4">
      <c r="A7" s="11" t="s">
        <v>24</v>
      </c>
      <c r="B7" s="21" t="s">
        <v>16</v>
      </c>
      <c r="C7" s="96"/>
      <c r="D7" s="136"/>
      <c r="E7" s="45"/>
      <c r="F7" s="46"/>
      <c r="G7" s="45"/>
      <c r="H7" s="46"/>
      <c r="I7" s="45"/>
      <c r="J7" s="46"/>
      <c r="K7" s="45"/>
      <c r="L7" s="46"/>
      <c r="M7" s="45"/>
      <c r="N7" s="103"/>
      <c r="O7" s="103"/>
      <c r="P7" s="103"/>
    </row>
    <row r="8" spans="1:16" s="8" customFormat="1" ht="24.95" customHeight="1" thickBot="1" x14ac:dyDescent="0.4">
      <c r="A8" s="13" t="s">
        <v>25</v>
      </c>
      <c r="B8" s="21" t="s">
        <v>16</v>
      </c>
      <c r="C8" s="96"/>
      <c r="D8" s="136">
        <v>427</v>
      </c>
      <c r="E8" s="45"/>
      <c r="F8" s="46"/>
      <c r="G8" s="45"/>
      <c r="H8" s="46"/>
      <c r="I8" s="45"/>
      <c r="J8" s="46"/>
      <c r="K8" s="45"/>
      <c r="L8" s="46"/>
      <c r="M8" s="45"/>
      <c r="N8" s="103"/>
      <c r="O8" s="103"/>
      <c r="P8" s="103"/>
    </row>
    <row r="9" spans="1:16" s="8" customFormat="1" ht="24.95" customHeight="1" thickBot="1" x14ac:dyDescent="0.4">
      <c r="A9" s="13" t="s">
        <v>26</v>
      </c>
      <c r="B9" s="21" t="s">
        <v>16</v>
      </c>
      <c r="C9" s="96"/>
      <c r="D9" s="136">
        <v>51.6</v>
      </c>
      <c r="E9" s="45"/>
      <c r="F9" s="46"/>
      <c r="G9" s="45"/>
      <c r="H9" s="46"/>
      <c r="I9" s="45"/>
      <c r="J9" s="46"/>
      <c r="K9" s="45"/>
      <c r="L9" s="46"/>
      <c r="M9" s="45"/>
      <c r="N9" s="103"/>
      <c r="O9" s="103"/>
      <c r="P9" s="103"/>
    </row>
    <row r="10" spans="1:16" s="8" customFormat="1" ht="24.95" customHeight="1" thickBot="1" x14ac:dyDescent="0.4">
      <c r="A10" s="13" t="s">
        <v>27</v>
      </c>
      <c r="B10" s="21" t="s">
        <v>17</v>
      </c>
      <c r="C10" s="96"/>
      <c r="D10" s="136">
        <v>10.8</v>
      </c>
      <c r="E10" s="45"/>
      <c r="F10" s="46"/>
      <c r="G10" s="45"/>
      <c r="H10" s="46"/>
      <c r="I10" s="45"/>
      <c r="J10" s="46"/>
      <c r="K10" s="45"/>
      <c r="L10" s="46"/>
      <c r="M10" s="45"/>
      <c r="N10" s="103"/>
      <c r="O10" s="103"/>
      <c r="P10" s="103"/>
    </row>
    <row r="11" spans="1:16" s="5" customFormat="1" ht="24.95" customHeight="1" thickBot="1" x14ac:dyDescent="0.4">
      <c r="A11" s="13" t="s">
        <v>10</v>
      </c>
      <c r="B11" s="21" t="s">
        <v>17</v>
      </c>
      <c r="C11" s="96"/>
      <c r="D11" s="96">
        <v>3.6</v>
      </c>
      <c r="E11" s="45"/>
      <c r="F11" s="46"/>
      <c r="G11" s="45"/>
      <c r="H11" s="46"/>
      <c r="I11" s="45"/>
      <c r="J11" s="46"/>
      <c r="K11" s="45"/>
      <c r="L11" s="46"/>
      <c r="M11" s="45"/>
      <c r="N11" s="103"/>
      <c r="O11" s="62"/>
      <c r="P11" s="62"/>
    </row>
    <row r="12" spans="1:16" s="5" customFormat="1" ht="47.25" customHeight="1" thickBot="1" x14ac:dyDescent="0.4">
      <c r="A12" s="15" t="s">
        <v>12</v>
      </c>
      <c r="B12" s="158" t="s">
        <v>21</v>
      </c>
      <c r="C12" s="108">
        <v>28382</v>
      </c>
      <c r="D12" s="155">
        <f>E12+F12+G12+H12+I12+J12+K12+L12+M12+N12+O12+P12</f>
        <v>25595</v>
      </c>
      <c r="E12" s="155" t="s">
        <v>228</v>
      </c>
      <c r="F12" s="155" t="s">
        <v>230</v>
      </c>
      <c r="G12" s="155" t="s">
        <v>231</v>
      </c>
      <c r="H12" s="155" t="s">
        <v>233</v>
      </c>
      <c r="I12" s="155" t="s">
        <v>234</v>
      </c>
      <c r="J12" s="155" t="s">
        <v>235</v>
      </c>
      <c r="K12" s="155" t="s">
        <v>237</v>
      </c>
      <c r="L12" s="155" t="s">
        <v>239</v>
      </c>
      <c r="M12" s="155" t="s">
        <v>240</v>
      </c>
      <c r="N12" s="155" t="s">
        <v>242</v>
      </c>
      <c r="O12" s="155" t="s">
        <v>244</v>
      </c>
      <c r="P12" s="155" t="s">
        <v>169</v>
      </c>
    </row>
    <row r="13" spans="1:16" ht="40.5" customHeight="1" thickBot="1" x14ac:dyDescent="0.4">
      <c r="A13" s="16" t="s">
        <v>11</v>
      </c>
      <c r="B13" s="158" t="s">
        <v>21</v>
      </c>
      <c r="C13" s="108">
        <v>19591</v>
      </c>
      <c r="D13" s="155">
        <f t="shared" ref="D13:D19" si="0">E13+F13+G13+H13+I13+J13+K13+L13+M13+N13+O13+P13</f>
        <v>16974</v>
      </c>
      <c r="E13" s="157" t="s">
        <v>229</v>
      </c>
      <c r="F13" s="157" t="s">
        <v>151</v>
      </c>
      <c r="G13" s="157" t="s">
        <v>232</v>
      </c>
      <c r="H13" s="157" t="s">
        <v>157</v>
      </c>
      <c r="I13" s="157" t="s">
        <v>149</v>
      </c>
      <c r="J13" s="157" t="s">
        <v>236</v>
      </c>
      <c r="K13" s="157" t="s">
        <v>238</v>
      </c>
      <c r="L13" s="157" t="s">
        <v>144</v>
      </c>
      <c r="M13" s="155" t="s">
        <v>241</v>
      </c>
      <c r="N13" s="155" t="s">
        <v>243</v>
      </c>
      <c r="O13" s="155" t="s">
        <v>245</v>
      </c>
      <c r="P13" s="155" t="s">
        <v>246</v>
      </c>
    </row>
    <row r="14" spans="1:16" ht="37.5" customHeight="1" thickBot="1" x14ac:dyDescent="0.4">
      <c r="A14" s="38" t="s">
        <v>13</v>
      </c>
      <c r="B14" s="158" t="s">
        <v>18</v>
      </c>
      <c r="C14" s="108">
        <v>163</v>
      </c>
      <c r="D14" s="155">
        <f t="shared" si="0"/>
        <v>144</v>
      </c>
      <c r="E14" s="157" t="s">
        <v>118</v>
      </c>
      <c r="F14" s="157" t="s">
        <v>136</v>
      </c>
      <c r="G14" s="157" t="s">
        <v>125</v>
      </c>
      <c r="H14" s="157" t="s">
        <v>115</v>
      </c>
      <c r="I14" s="157" t="s">
        <v>115</v>
      </c>
      <c r="J14" s="157" t="s">
        <v>117</v>
      </c>
      <c r="K14" s="157" t="s">
        <v>129</v>
      </c>
      <c r="L14" s="157" t="s">
        <v>122</v>
      </c>
      <c r="M14" s="157" t="s">
        <v>125</v>
      </c>
      <c r="N14" s="157" t="s">
        <v>119</v>
      </c>
      <c r="O14" s="157" t="s">
        <v>113</v>
      </c>
      <c r="P14" s="157" t="s">
        <v>113</v>
      </c>
    </row>
    <row r="15" spans="1:16" ht="39" customHeight="1" thickBot="1" x14ac:dyDescent="0.4">
      <c r="A15" s="38" t="s">
        <v>29</v>
      </c>
      <c r="B15" s="158" t="s">
        <v>21</v>
      </c>
      <c r="C15" s="108">
        <v>154</v>
      </c>
      <c r="D15" s="155">
        <f t="shared" si="0"/>
        <v>102</v>
      </c>
      <c r="E15" s="157" t="s">
        <v>118</v>
      </c>
      <c r="F15" s="157" t="s">
        <v>141</v>
      </c>
      <c r="G15" s="157" t="s">
        <v>125</v>
      </c>
      <c r="H15" s="157" t="s">
        <v>115</v>
      </c>
      <c r="I15" s="157" t="s">
        <v>115</v>
      </c>
      <c r="J15" s="157" t="s">
        <v>117</v>
      </c>
      <c r="K15" s="157" t="s">
        <v>129</v>
      </c>
      <c r="L15" s="157" t="s">
        <v>112</v>
      </c>
      <c r="M15" s="157" t="s">
        <v>125</v>
      </c>
      <c r="N15" s="157" t="s">
        <v>111</v>
      </c>
      <c r="O15" s="157" t="s">
        <v>113</v>
      </c>
      <c r="P15" s="157" t="s">
        <v>113</v>
      </c>
    </row>
    <row r="16" spans="1:16" ht="54.75" customHeight="1" thickBot="1" x14ac:dyDescent="0.4">
      <c r="A16" s="28" t="s">
        <v>79</v>
      </c>
      <c r="B16" s="158" t="s">
        <v>21</v>
      </c>
      <c r="C16" s="108">
        <v>92</v>
      </c>
      <c r="D16" s="155">
        <f>D17+D18</f>
        <v>51</v>
      </c>
      <c r="E16" s="155">
        <f t="shared" ref="E16:P16" si="1">E17+E18</f>
        <v>7</v>
      </c>
      <c r="F16" s="155">
        <f t="shared" si="1"/>
        <v>1</v>
      </c>
      <c r="G16" s="155">
        <f t="shared" si="1"/>
        <v>2</v>
      </c>
      <c r="H16" s="155">
        <f t="shared" si="1"/>
        <v>1</v>
      </c>
      <c r="I16" s="155">
        <f t="shared" si="1"/>
        <v>1</v>
      </c>
      <c r="J16" s="155">
        <f t="shared" si="1"/>
        <v>10</v>
      </c>
      <c r="K16" s="155">
        <f t="shared" si="1"/>
        <v>3</v>
      </c>
      <c r="L16" s="155">
        <f t="shared" si="1"/>
        <v>0</v>
      </c>
      <c r="M16" s="155">
        <f t="shared" si="1"/>
        <v>6</v>
      </c>
      <c r="N16" s="155">
        <f t="shared" si="1"/>
        <v>0</v>
      </c>
      <c r="O16" s="155">
        <f t="shared" si="1"/>
        <v>11</v>
      </c>
      <c r="P16" s="155">
        <f t="shared" si="1"/>
        <v>9</v>
      </c>
    </row>
    <row r="17" spans="1:33" ht="24.95" customHeight="1" thickBot="1" x14ac:dyDescent="0.4">
      <c r="A17" s="37" t="s">
        <v>86</v>
      </c>
      <c r="B17" s="158" t="s">
        <v>21</v>
      </c>
      <c r="C17" s="108">
        <v>63</v>
      </c>
      <c r="D17" s="155">
        <f t="shared" si="0"/>
        <v>51</v>
      </c>
      <c r="E17" s="157" t="s">
        <v>117</v>
      </c>
      <c r="F17" s="157" t="s">
        <v>111</v>
      </c>
      <c r="G17" s="157" t="s">
        <v>114</v>
      </c>
      <c r="H17" s="157" t="s">
        <v>111</v>
      </c>
      <c r="I17" s="157" t="s">
        <v>111</v>
      </c>
      <c r="J17" s="157" t="s">
        <v>125</v>
      </c>
      <c r="K17" s="157" t="s">
        <v>119</v>
      </c>
      <c r="L17" s="157" t="s">
        <v>113</v>
      </c>
      <c r="M17" s="157" t="s">
        <v>115</v>
      </c>
      <c r="N17" s="157" t="s">
        <v>113</v>
      </c>
      <c r="O17" s="157" t="s">
        <v>142</v>
      </c>
      <c r="P17" s="157" t="s">
        <v>121</v>
      </c>
    </row>
    <row r="18" spans="1:33" ht="24.95" customHeight="1" thickBot="1" x14ac:dyDescent="0.4">
      <c r="A18" s="37" t="s">
        <v>87</v>
      </c>
      <c r="B18" s="158" t="s">
        <v>21</v>
      </c>
      <c r="C18" s="108">
        <v>29</v>
      </c>
      <c r="D18" s="155">
        <f t="shared" si="0"/>
        <v>0</v>
      </c>
      <c r="E18" s="157" t="s">
        <v>113</v>
      </c>
      <c r="F18" s="157" t="s">
        <v>113</v>
      </c>
      <c r="G18" s="157" t="s">
        <v>113</v>
      </c>
      <c r="H18" s="157" t="s">
        <v>113</v>
      </c>
      <c r="I18" s="157" t="s">
        <v>113</v>
      </c>
      <c r="J18" s="157" t="s">
        <v>113</v>
      </c>
      <c r="K18" s="157" t="s">
        <v>113</v>
      </c>
      <c r="L18" s="157" t="s">
        <v>113</v>
      </c>
      <c r="M18" s="157" t="s">
        <v>113</v>
      </c>
      <c r="N18" s="157" t="s">
        <v>113</v>
      </c>
      <c r="O18" s="157" t="s">
        <v>113</v>
      </c>
      <c r="P18" s="157" t="s">
        <v>113</v>
      </c>
    </row>
    <row r="19" spans="1:33" ht="67.5" customHeight="1" thickBot="1" x14ac:dyDescent="0.4">
      <c r="A19" s="19" t="s">
        <v>81</v>
      </c>
      <c r="B19" s="158" t="s">
        <v>21</v>
      </c>
      <c r="C19" s="108">
        <v>9</v>
      </c>
      <c r="D19" s="155">
        <f t="shared" si="0"/>
        <v>10</v>
      </c>
      <c r="E19" s="155" t="s">
        <v>113</v>
      </c>
      <c r="F19" s="155" t="s">
        <v>113</v>
      </c>
      <c r="G19" s="155" t="s">
        <v>113</v>
      </c>
      <c r="H19" s="155" t="s">
        <v>113</v>
      </c>
      <c r="I19" s="155" t="s">
        <v>113</v>
      </c>
      <c r="J19" s="155" t="s">
        <v>116</v>
      </c>
      <c r="K19" s="155" t="s">
        <v>113</v>
      </c>
      <c r="L19" s="155" t="s">
        <v>115</v>
      </c>
      <c r="M19" s="155" t="s">
        <v>113</v>
      </c>
      <c r="N19" s="155" t="s">
        <v>113</v>
      </c>
      <c r="O19" s="155" t="s">
        <v>113</v>
      </c>
      <c r="P19" s="155" t="s">
        <v>113</v>
      </c>
    </row>
    <row r="20" spans="1:33" ht="40.5" customHeight="1" thickBot="1" x14ac:dyDescent="0.4">
      <c r="A20" s="39" t="s">
        <v>14</v>
      </c>
      <c r="B20" s="23" t="s">
        <v>22</v>
      </c>
      <c r="C20" s="80"/>
      <c r="D20" s="61">
        <f>E20+F20+G20+H20+I20+J20+K20+L20+M20+N20+O20+P20</f>
        <v>79</v>
      </c>
      <c r="E20" s="61" t="s">
        <v>129</v>
      </c>
      <c r="F20" s="61" t="s">
        <v>117</v>
      </c>
      <c r="G20" s="61" t="s">
        <v>115</v>
      </c>
      <c r="H20" s="61" t="s">
        <v>119</v>
      </c>
      <c r="I20" s="61" t="s">
        <v>111</v>
      </c>
      <c r="J20" s="61" t="s">
        <v>119</v>
      </c>
      <c r="K20" s="61" t="s">
        <v>112</v>
      </c>
      <c r="L20" s="61" t="s">
        <v>126</v>
      </c>
      <c r="M20" s="61" t="s">
        <v>116</v>
      </c>
      <c r="N20" s="61" t="s">
        <v>112</v>
      </c>
      <c r="O20" s="61" t="s">
        <v>126</v>
      </c>
      <c r="P20" s="61" t="s">
        <v>141</v>
      </c>
    </row>
    <row r="21" spans="1:33" ht="36.75" customHeight="1" thickBot="1" x14ac:dyDescent="0.4">
      <c r="A21" s="39" t="s">
        <v>19</v>
      </c>
      <c r="B21" s="24" t="s">
        <v>21</v>
      </c>
      <c r="C21" s="80"/>
      <c r="D21" s="61">
        <f t="shared" ref="D21:D22" si="2">E21+F21+G21+H21+I21+J21+K21+L21+M21+N21+O21+P21</f>
        <v>0</v>
      </c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</row>
    <row r="22" spans="1:33" ht="24.95" customHeight="1" thickBot="1" x14ac:dyDescent="0.4">
      <c r="A22" s="37" t="s">
        <v>93</v>
      </c>
      <c r="B22" s="23" t="s">
        <v>21</v>
      </c>
      <c r="C22" s="80"/>
      <c r="D22" s="61">
        <f t="shared" si="2"/>
        <v>0</v>
      </c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</row>
    <row r="23" spans="1:33" ht="30.75" customHeight="1" thickBot="1" x14ac:dyDescent="0.4">
      <c r="A23" s="38" t="s">
        <v>20</v>
      </c>
      <c r="B23" s="24" t="s">
        <v>21</v>
      </c>
      <c r="C23" s="80"/>
      <c r="D23" s="134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</row>
    <row r="24" spans="1:33" ht="46.5" customHeight="1" thickBot="1" x14ac:dyDescent="0.4">
      <c r="A24" s="16" t="s">
        <v>30</v>
      </c>
      <c r="B24" s="25" t="s">
        <v>21</v>
      </c>
      <c r="C24" s="82"/>
      <c r="D24" s="61"/>
      <c r="E24" s="61"/>
      <c r="F24" s="59"/>
      <c r="G24" s="61"/>
      <c r="H24" s="61"/>
      <c r="I24" s="61"/>
      <c r="J24" s="61"/>
      <c r="K24" s="61"/>
      <c r="L24" s="61"/>
      <c r="M24" s="61"/>
      <c r="N24" s="61"/>
      <c r="O24" s="61"/>
      <c r="P24" s="61"/>
    </row>
    <row r="25" spans="1:33" ht="24.95" customHeight="1" thickBot="1" x14ac:dyDescent="0.4">
      <c r="A25" s="37" t="s">
        <v>83</v>
      </c>
      <c r="B25" s="24" t="s">
        <v>21</v>
      </c>
      <c r="C25" s="82"/>
      <c r="D25" s="61"/>
      <c r="E25" s="61"/>
      <c r="F25" s="59"/>
      <c r="G25" s="61"/>
      <c r="H25" s="61"/>
      <c r="I25" s="61"/>
      <c r="J25" s="61"/>
      <c r="K25" s="61"/>
      <c r="L25" s="61"/>
      <c r="M25" s="61"/>
      <c r="N25" s="61"/>
      <c r="O25" s="61"/>
      <c r="P25" s="61"/>
    </row>
    <row r="26" spans="1:33" ht="24.95" customHeight="1" thickBot="1" x14ac:dyDescent="0.4">
      <c r="A26" s="37" t="s">
        <v>84</v>
      </c>
      <c r="B26" s="24" t="s">
        <v>21</v>
      </c>
      <c r="C26" s="82"/>
      <c r="D26" s="61"/>
      <c r="E26" s="61"/>
      <c r="F26" s="59"/>
      <c r="G26" s="61"/>
      <c r="H26" s="61"/>
      <c r="I26" s="61"/>
      <c r="J26" s="61"/>
      <c r="K26" s="61"/>
      <c r="L26" s="61"/>
      <c r="M26" s="61"/>
      <c r="N26" s="61"/>
      <c r="O26" s="61"/>
      <c r="P26" s="61"/>
    </row>
    <row r="27" spans="1:33" ht="24.95" customHeight="1" thickBot="1" x14ac:dyDescent="0.4">
      <c r="A27" s="37" t="s">
        <v>90</v>
      </c>
      <c r="B27" s="24" t="s">
        <v>21</v>
      </c>
      <c r="C27" s="82"/>
      <c r="D27" s="61"/>
      <c r="E27" s="61"/>
      <c r="F27" s="59"/>
      <c r="G27" s="61"/>
      <c r="H27" s="59"/>
      <c r="I27" s="61"/>
      <c r="J27" s="61"/>
      <c r="K27" s="61"/>
      <c r="L27" s="61"/>
      <c r="M27" s="61"/>
      <c r="N27" s="61"/>
      <c r="O27" s="61"/>
      <c r="P27" s="61"/>
    </row>
    <row r="28" spans="1:33" ht="24.95" customHeight="1" thickBot="1" x14ac:dyDescent="0.4">
      <c r="A28" s="37" t="s">
        <v>91</v>
      </c>
      <c r="B28" s="24" t="s">
        <v>21</v>
      </c>
      <c r="C28" s="82"/>
      <c r="D28" s="61"/>
      <c r="E28" s="61"/>
      <c r="F28" s="59"/>
      <c r="G28" s="61"/>
      <c r="H28" s="61"/>
      <c r="I28" s="61"/>
      <c r="J28" s="61"/>
      <c r="K28" s="61"/>
      <c r="L28" s="61"/>
      <c r="M28" s="61"/>
      <c r="N28" s="61"/>
      <c r="O28" s="61"/>
      <c r="P28" s="61"/>
    </row>
    <row r="29" spans="1:33" ht="24.95" customHeight="1" thickBot="1" x14ac:dyDescent="0.4">
      <c r="A29" s="37" t="s">
        <v>92</v>
      </c>
      <c r="B29" s="24" t="s">
        <v>21</v>
      </c>
      <c r="C29" s="98"/>
      <c r="D29" s="61"/>
      <c r="E29" s="61"/>
      <c r="F29" s="59"/>
      <c r="G29" s="61"/>
      <c r="H29" s="61"/>
      <c r="I29" s="61"/>
      <c r="J29" s="61"/>
      <c r="K29" s="61"/>
      <c r="L29" s="61"/>
      <c r="M29" s="61"/>
      <c r="N29" s="61"/>
      <c r="O29" s="61"/>
      <c r="P29" s="61"/>
    </row>
    <row r="30" spans="1:33" ht="24.95" customHeight="1" x14ac:dyDescent="0.35"/>
    <row r="31" spans="1:33" x14ac:dyDescent="0.35">
      <c r="A31" s="200"/>
      <c r="B31" s="200"/>
      <c r="C31" s="200"/>
      <c r="D31" s="200"/>
      <c r="E31" s="200"/>
      <c r="F31" s="200"/>
    </row>
    <row r="32" spans="1:33" x14ac:dyDescent="0.35">
      <c r="U32" s="58"/>
      <c r="V32" s="58"/>
      <c r="W32" s="58"/>
      <c r="X32" s="58"/>
      <c r="Y32" s="58"/>
      <c r="Z32" s="58"/>
      <c r="AA32" s="58"/>
      <c r="AB32" s="58"/>
      <c r="AC32" s="58"/>
      <c r="AD32" s="91"/>
      <c r="AE32" s="91"/>
      <c r="AF32" s="91"/>
      <c r="AG32" s="90"/>
    </row>
    <row r="33" spans="1:16" x14ac:dyDescent="0.35">
      <c r="D33" s="6" t="s">
        <v>132</v>
      </c>
    </row>
    <row r="36" spans="1:16" x14ac:dyDescent="0.35">
      <c r="A36" s="88"/>
      <c r="B36" s="57"/>
      <c r="C36" s="57"/>
      <c r="D36" s="89"/>
      <c r="E36" s="57"/>
      <c r="F36" s="57"/>
      <c r="G36" s="57"/>
      <c r="H36" s="57"/>
      <c r="I36" s="57"/>
      <c r="J36" s="57"/>
      <c r="K36" s="57"/>
      <c r="L36" s="57"/>
      <c r="M36" s="57"/>
      <c r="N36" s="90"/>
      <c r="O36" s="90"/>
      <c r="P36" s="90"/>
    </row>
    <row r="37" spans="1:16" x14ac:dyDescent="0.35">
      <c r="A37" s="201"/>
      <c r="B37" s="201"/>
      <c r="C37" s="201"/>
      <c r="D37" s="201"/>
      <c r="E37" s="201"/>
      <c r="F37" s="201"/>
      <c r="G37" s="57"/>
      <c r="H37" s="57"/>
      <c r="I37" s="57"/>
      <c r="J37" s="57"/>
      <c r="K37" s="57"/>
      <c r="L37" s="57"/>
      <c r="M37" s="57"/>
      <c r="N37" s="90"/>
      <c r="O37" s="90"/>
      <c r="P37" s="90"/>
    </row>
    <row r="38" spans="1:16" x14ac:dyDescent="0.35">
      <c r="A38" s="88"/>
      <c r="B38" s="57"/>
      <c r="C38" s="57"/>
      <c r="D38" s="89"/>
      <c r="E38" s="58"/>
      <c r="F38" s="58"/>
      <c r="G38" s="58"/>
      <c r="H38" s="58"/>
      <c r="I38" s="58"/>
      <c r="J38" s="58"/>
      <c r="K38" s="58"/>
      <c r="L38" s="58"/>
      <c r="M38" s="58"/>
      <c r="N38" s="91"/>
      <c r="O38" s="91"/>
      <c r="P38" s="91"/>
    </row>
    <row r="39" spans="1:16" x14ac:dyDescent="0.35">
      <c r="A39" s="88"/>
      <c r="B39" s="57"/>
      <c r="C39" s="57"/>
      <c r="D39" s="89"/>
      <c r="E39" s="57"/>
      <c r="F39" s="57"/>
      <c r="G39" s="57"/>
      <c r="H39" s="57"/>
      <c r="I39" s="57"/>
      <c r="J39" s="57"/>
      <c r="K39" s="57"/>
      <c r="L39" s="57"/>
      <c r="M39" s="57"/>
      <c r="N39" s="90"/>
      <c r="O39" s="90"/>
      <c r="P39" s="90"/>
    </row>
  </sheetData>
  <mergeCells count="4">
    <mergeCell ref="A2:M2"/>
    <mergeCell ref="A3:M3"/>
    <mergeCell ref="A31:F31"/>
    <mergeCell ref="A37:F37"/>
  </mergeCells>
  <pageMargins left="0.25" right="0.25" top="0.75" bottom="0.75" header="0.3" footer="0.3"/>
  <pageSetup paperSize="9" scale="43" orientation="landscape" r:id="rId1"/>
  <colBreaks count="1" manualBreakCount="1">
    <brk id="13" min="1" max="3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общий</vt:lpstr>
      <vt:lpstr>г. Бишкек </vt:lpstr>
      <vt:lpstr>Чуй</vt:lpstr>
      <vt:lpstr>Талас</vt:lpstr>
      <vt:lpstr>Нарын</vt:lpstr>
      <vt:lpstr>Иссык-Куль</vt:lpstr>
      <vt:lpstr>Ош</vt:lpstr>
      <vt:lpstr>Баткен</vt:lpstr>
      <vt:lpstr>Джал-Абад</vt:lpstr>
      <vt:lpstr>Баткен!Область_печати</vt:lpstr>
      <vt:lpstr>'г. Бишкек '!Область_печати</vt:lpstr>
      <vt:lpstr>'Джал-Абад'!Область_печати</vt:lpstr>
      <vt:lpstr>'Иссык-Куль'!Область_печати</vt:lpstr>
      <vt:lpstr>Нарын!Область_печати</vt:lpstr>
      <vt:lpstr>общий!Область_печати</vt:lpstr>
      <vt:lpstr>Ош!Область_печати</vt:lpstr>
      <vt:lpstr>Талас!Область_печати</vt:lpstr>
      <vt:lpstr>Чуй!Область_печати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Администратор</cp:lastModifiedBy>
  <cp:lastPrinted>2024-02-05T05:23:26Z</cp:lastPrinted>
  <dcterms:created xsi:type="dcterms:W3CDTF">2015-03-18T05:48:58Z</dcterms:created>
  <dcterms:modified xsi:type="dcterms:W3CDTF">2024-02-08T06:03:56Z</dcterms:modified>
</cp:coreProperties>
</file>